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Cronograma" sheetId="2" state="visible" r:id="rId4"/>
  </sheets>
  <externalReferences>
    <externalReference r:id="rId5"/>
  </externalReferences>
  <definedNames>
    <definedName function="false" hidden="false" localSheetId="1" name="_xlnm.Print_Area" vbProcedure="false">Cronograma!$A$1:$W$26</definedName>
    <definedName function="false" hidden="false" localSheetId="1" name="_xlnm.Print_Titles" vbProcedure="false">Cronograma!$A:$C,Cronograma!$1:$4</definedName>
    <definedName function="false" hidden="false" localSheetId="0" name="_xlnm.Print_Area" vbProcedure="false">Orçamento!$A$1:$L$93</definedName>
    <definedName function="false" hidden="false" localSheetId="0" name="_xlnm.Print_Titles" vbProcedure="false">Orçamento!$1:$8</definedName>
    <definedName function="false" hidden="false" name="Agua" vbProcedure="false">#REF!</definedName>
    <definedName function="false" hidden="false" name="Asfalto" vbProcedure="false">#REF!</definedName>
    <definedName function="false" hidden="false" name="A_1" vbProcedure="false">#REF!</definedName>
    <definedName function="false" hidden="false" name="CompraDireta" vbProcedure="false">#REF!</definedName>
    <definedName function="false" hidden="false" name="Cotacao" vbProcedure="false">#REF!</definedName>
    <definedName function="false" hidden="true" name="DESONERACAO" vbProcedure="false">IF(OR(Import.Desoneracao="DESONERADO",Import.Desoneracao="SIM"),"SIM","NÃO")</definedName>
    <definedName function="false" hidden="true" name="Import.Desoneracao" vbProcedure="false">OFFSET([1]DADOS!$G$18,0,-1)</definedName>
    <definedName function="false" hidden="false" name="Eletricidade" vbProcedure="false">#REF!</definedName>
    <definedName function="false" hidden="false" name="Fluvial" vbProcedure="false">#REF!</definedName>
    <definedName function="false" hidden="false" name="OCara" vbProcedure="false">#REF!</definedName>
    <definedName function="false" hidden="false" name="Predial" vbProcedure="false">#REF!</definedName>
    <definedName function="false" hidden="false" name="Spina" vbProcedure="false">#REF!</definedName>
    <definedName function="false" hidden="false" name="V_1" vbProcedure="false">#REF!</definedName>
    <definedName function="false" hidden="false" localSheetId="0" name="_xlnm.Print_Titles_0" vbProcedure="false">Orçamento!$2:$8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<sst xmlns="http://schemas.openxmlformats.org/spreadsheetml/2006/main" count="455" uniqueCount="292">
  <si>
    <t xml:space="preserve">Obra:</t>
  </si>
  <si>
    <t xml:space="preserve">IMPLANTAÇÃO DA COBERTURA DO PAÇO MUNICIPAL</t>
  </si>
  <si>
    <t xml:space="preserve">Local:</t>
  </si>
  <si>
    <t xml:space="preserve">Rua Paissandú, n.° 444, Centro, Jahu/SP</t>
  </si>
  <si>
    <t xml:space="preserve">BDI 1:</t>
  </si>
  <si>
    <t xml:space="preserve">&lt;-- BDI para itens dos boletins de custo (CDHU, SINAPI/SP, FDE)</t>
  </si>
  <si>
    <t xml:space="preserve">BDI 2:</t>
  </si>
  <si>
    <t xml:space="preserve">&lt;-- BDI para itens obtidos via cotações</t>
  </si>
  <si>
    <t xml:space="preserve">Jahu/SP, 16 de julho de 2025</t>
  </si>
  <si>
    <t xml:space="preserve">Item</t>
  </si>
  <si>
    <t xml:space="preserve">Código</t>
  </si>
  <si>
    <t xml:space="preserve">Fonte</t>
  </si>
  <si>
    <t xml:space="preserve">Descrição</t>
  </si>
  <si>
    <t xml:space="preserve">Memória de Cálculo</t>
  </si>
  <si>
    <t xml:space="preserve">Qtd</t>
  </si>
  <si>
    <t xml:space="preserve">Qtd arredondada</t>
  </si>
  <si>
    <t xml:space="preserve">Un.</t>
  </si>
  <si>
    <t xml:space="preserve">Preço 
Unitário 
sem BDI</t>
  </si>
  <si>
    <t xml:space="preserve">BDI</t>
  </si>
  <si>
    <t xml:space="preserve">Preço 
Unitário 
com BDI</t>
  </si>
  <si>
    <t xml:space="preserve">Preço 
Total 
com BDI</t>
  </si>
  <si>
    <t xml:space="preserve">1.</t>
  </si>
  <si>
    <t xml:space="preserve">SERVIÇOS PRELIMINARES</t>
  </si>
  <si>
    <t xml:space="preserve">1.1</t>
  </si>
  <si>
    <t xml:space="preserve">02.08.050</t>
  </si>
  <si>
    <t xml:space="preserve">CDHU</t>
  </si>
  <si>
    <t xml:space="preserve">Placa em lona com impressão digital e estrutura em madeira</t>
  </si>
  <si>
    <t xml:space="preserve">Considerado placa com dimensões de 2,00x3,00. Totalizando 6,00m2</t>
  </si>
  <si>
    <t xml:space="preserve">M2</t>
  </si>
  <si>
    <t xml:space="preserve">1.2</t>
  </si>
  <si>
    <t xml:space="preserve">02.02.150</t>
  </si>
  <si>
    <t xml:space="preserve">Locação de container tipo depósito - área mínima de 13,80 m²</t>
  </si>
  <si>
    <t xml:space="preserve">Considerado 1 unidade por 10 meses de obra</t>
  </si>
  <si>
    <t xml:space="preserve">UNMES</t>
  </si>
  <si>
    <t xml:space="preserve">1.3</t>
  </si>
  <si>
    <t xml:space="preserve">SINAPI</t>
  </si>
  <si>
    <t xml:space="preserve">TÉCNICO EM SEGURANÇA DO TRABALHO COM ENCARGOS COMPLEMENTARES</t>
  </si>
  <si>
    <t xml:space="preserve">Considerado 800h de técnico em segurança do trabalho</t>
  </si>
  <si>
    <t xml:space="preserve">H</t>
  </si>
  <si>
    <t xml:space="preserve">1.4</t>
  </si>
  <si>
    <t xml:space="preserve">01.17.061</t>
  </si>
  <si>
    <t xml:space="preserve">Projeto executivo de estrutura em formato A0</t>
  </si>
  <si>
    <t xml:space="preserve">PROJETO</t>
  </si>
  <si>
    <t xml:space="preserve">UN</t>
  </si>
  <si>
    <t xml:space="preserve">2.</t>
  </si>
  <si>
    <t xml:space="preserve">ESTRUTURA, TELHAMENTO  E FECHAMENTO</t>
  </si>
  <si>
    <t xml:space="preserve">2.1</t>
  </si>
  <si>
    <t xml:space="preserve">PRINCIPAL</t>
  </si>
  <si>
    <t xml:space="preserve">2.1.1</t>
  </si>
  <si>
    <t xml:space="preserve">15.03.030</t>
  </si>
  <si>
    <t xml:space="preserve">Fornecimento e montagem de estrutura em aço ASTM-A36, sem pintura</t>
  </si>
  <si>
    <t xml:space="preserve">Considerado índice de consumo de 14,0kg/m2 para estrutura principal e 10,50kg/m2 para vigas de transição.</t>
  </si>
  <si>
    <t xml:space="preserve">KG</t>
  </si>
  <si>
    <t xml:space="preserve">2.1.2</t>
  </si>
  <si>
    <t xml:space="preserve">16.13.070</t>
  </si>
  <si>
    <t xml:space="preserve">Telhamento em chapa de aço pré-pintada, tipo sanduíche, espessura de 0,50mm, com poliisocianurato (PIR)</t>
  </si>
  <si>
    <t xml:space="preserve">Considerado área com telha sanduíche. 1225,00m2. Cor Branca</t>
  </si>
  <si>
    <t xml:space="preserve">2.1.3</t>
  </si>
  <si>
    <t xml:space="preserve">16.16.040</t>
  </si>
  <si>
    <t xml:space="preserve">Telha ondulada translúcida em polipropileno</t>
  </si>
  <si>
    <t xml:space="preserve">Considerado área com telha translúcida. 675,00m2</t>
  </si>
  <si>
    <t xml:space="preserve">2.1.4</t>
  </si>
  <si>
    <t xml:space="preserve">S.04.000.081351</t>
  </si>
  <si>
    <t xml:space="preserve">CDHU-I</t>
  </si>
  <si>
    <t xml:space="preserve">Caminhão guindaste sobre pneus com capacidade de carga de 25 Toneladas</t>
  </si>
  <si>
    <t xml:space="preserve">Considerado 80 horas de Guindaste ( Principal e Secundária)</t>
  </si>
  <si>
    <t xml:space="preserve">2.1.5</t>
  </si>
  <si>
    <t xml:space="preserve">16.12.060</t>
  </si>
  <si>
    <t xml:space="preserve">Telhamento em chapa de aço pré-pintada, perfil trapezoidal, com espessura de 0,50mm e altura de 40mm</t>
  </si>
  <si>
    <t xml:space="preserve">Considerado no fechamento Superior</t>
  </si>
  <si>
    <t xml:space="preserve">2.1.6</t>
  </si>
  <si>
    <t xml:space="preserve">RUFO EM CHAPA DE AÇO GALVANIZADO NÚMERO 24, CORTE DE 25 CM, INCLUSO TRANSPORTE VERTICAL. AF_07/2019</t>
  </si>
  <si>
    <t xml:space="preserve">Considerado rufo no fechamento superior</t>
  </si>
  <si>
    <t xml:space="preserve">M</t>
  </si>
  <si>
    <t xml:space="preserve">2.1.7</t>
  </si>
  <si>
    <t xml:space="preserve">CALHA EM CHAPA DE AÇO GALVANIZADO NÚMERO 24, DESENVOLVIMENTO DE 50 CM, INCLUSO TRANSPORTE VERTICAL. AF_07/2019</t>
  </si>
  <si>
    <t xml:space="preserve">Considerado nos espigões</t>
  </si>
  <si>
    <t xml:space="preserve">2.1.8</t>
  </si>
  <si>
    <t xml:space="preserve">16.12.200</t>
  </si>
  <si>
    <t xml:space="preserve">Cumeeira em chapa de aço pré-pintada, perfil trapezoidal, com espessura de 0,50mm</t>
  </si>
  <si>
    <t xml:space="preserve">Considerado na Cumeeira</t>
  </si>
  <si>
    <t xml:space="preserve">2.1.9</t>
  </si>
  <si>
    <t xml:space="preserve">25.01.120</t>
  </si>
  <si>
    <t xml:space="preserve">Caixilho tipo veneziana industrial com montantes em alumínio e aletas em fibra de vidro</t>
  </si>
  <si>
    <t xml:space="preserve">Considerado Brise fixo na abertura superior</t>
  </si>
  <si>
    <t xml:space="preserve">2.2</t>
  </si>
  <si>
    <t xml:space="preserve">SECUNDÁRIA</t>
  </si>
  <si>
    <t xml:space="preserve">2.2.1</t>
  </si>
  <si>
    <t xml:space="preserve">Considerado índice de consumo de 10,5 kg/m2. Estrutura,  suporte calhas e tubos.</t>
  </si>
  <si>
    <t xml:space="preserve">2.2.2</t>
  </si>
  <si>
    <t xml:space="preserve">Cobertura Lateral</t>
  </si>
  <si>
    <t xml:space="preserve">2.2.3</t>
  </si>
  <si>
    <t xml:space="preserve">Fechamento Lateral</t>
  </si>
  <si>
    <t xml:space="preserve">2.2.4</t>
  </si>
  <si>
    <t xml:space="preserve">RUFO EXTERNO/INTERNO EM CHAPA DE AÇO GALVANIZADO NÚMERO 26, CORTE DE 33 CM, INCLUSO IÇAMENTO. AF_07/2019</t>
  </si>
  <si>
    <t xml:space="preserve">Considerado Rufo no fechamento inferior (calha/fechamento, fechamento/telha e final telha)</t>
  </si>
  <si>
    <t xml:space="preserve">3.</t>
  </si>
  <si>
    <t xml:space="preserve">PLUVIAL (CALHA, CONDUTORES E CAPTAÇÃO)</t>
  </si>
  <si>
    <t xml:space="preserve">3.1</t>
  </si>
  <si>
    <t xml:space="preserve">CALHA E CONDUTORES</t>
  </si>
  <si>
    <t xml:space="preserve">3.1.1</t>
  </si>
  <si>
    <t xml:space="preserve">CALHA EM CHAPA DE AÇO GALVANIZADO NÚMERO 24, DESENVOLVIMENTO DE 100 CM, INCLUSO TRANSPORTE VERTICAL. AF_07/2019</t>
  </si>
  <si>
    <t xml:space="preserve">Calha 15cmx70cmx15cm</t>
  </si>
  <si>
    <t xml:space="preserve">3.1.2</t>
  </si>
  <si>
    <t xml:space="preserve">TUBO PVC, SÉRIE R, ÁGUA PLUVIAL, DN 150 MM, FORNECIDO E INSTALADO EM CONDUTORES VERTICAIS DE ÁGUAS PLUVIAIS. AF_06/2022</t>
  </si>
  <si>
    <t xml:space="preserve">Considerado Saída das calhas</t>
  </si>
  <si>
    <t xml:space="preserve">3.1.3</t>
  </si>
  <si>
    <t xml:space="preserve">68.20.040</t>
  </si>
  <si>
    <t xml:space="preserve">Braçadeira circular em aço carbono galvanizado, diâmetro nominal de 140 até 300 mm</t>
  </si>
  <si>
    <t xml:space="preserve">Considerado 3 braçadeiras por condutor.</t>
  </si>
  <si>
    <t xml:space="preserve">3.1.4</t>
  </si>
  <si>
    <t xml:space="preserve">46.05.050</t>
  </si>
  <si>
    <t xml:space="preserve">Tubo PVC rígido, tipo Coletor Esgoto, junta elástica, DN= 200 mm, inclusive conexões</t>
  </si>
  <si>
    <t xml:space="preserve">Considerado após saída das calhas até descida para caixa</t>
  </si>
  <si>
    <t xml:space="preserve">3.2</t>
  </si>
  <si>
    <t xml:space="preserve">SISTEMA DE CAPTAÇÃO</t>
  </si>
  <si>
    <t xml:space="preserve">3.2.1</t>
  </si>
  <si>
    <t xml:space="preserve">03.01.220</t>
  </si>
  <si>
    <t xml:space="preserve">Demolição mecanizada de concreto simples, inclusive fragmentação, carregamento, transporte até 1 quilômetro e descarregamento</t>
  </si>
  <si>
    <t xml:space="preserve">Considerado espessura da calçada existente de 7cm</t>
  </si>
  <si>
    <t xml:space="preserve">M3</t>
  </si>
  <si>
    <t xml:space="preserve">3.2.2</t>
  </si>
  <si>
    <t xml:space="preserve">06.01.020</t>
  </si>
  <si>
    <t xml:space="preserve">Escavação manual em solo de 1ª e 2ª categoria em campo aberto</t>
  </si>
  <si>
    <t xml:space="preserve">Considerado profundidade de 30cm (caixa e canaleta de escoamento)</t>
  </si>
  <si>
    <t xml:space="preserve">3.2.3</t>
  </si>
  <si>
    <t xml:space="preserve">11.18.040</t>
  </si>
  <si>
    <t xml:space="preserve">Lastro de pedra britada</t>
  </si>
  <si>
    <t xml:space="preserve">Considerado 3cm de lastro de brita (caixa e canaleta de escoamento)</t>
  </si>
  <si>
    <t xml:space="preserve">3.2.4</t>
  </si>
  <si>
    <t xml:space="preserve">10.02.020</t>
  </si>
  <si>
    <t xml:space="preserve">Armadura em tela soldada de aço</t>
  </si>
  <si>
    <t xml:space="preserve">Considerado Tela Q138 2,20kg/m2 no piso  (caixa e canaleta de escoamento) incluindo dobra para armação das paredes de concreto</t>
  </si>
  <si>
    <t xml:space="preserve">3.2.5</t>
  </si>
  <si>
    <t xml:space="preserve">17.05.100</t>
  </si>
  <si>
    <t xml:space="preserve">Piso com requadro em concreto simples com controle de fck= 25 MPa</t>
  </si>
  <si>
    <t xml:space="preserve">Considerado 10cm de espessura da base mais 30cm de altura com largura de 15cm de parede nas laterais da calçada e na caixa.</t>
  </si>
  <si>
    <t xml:space="preserve">3.2.6</t>
  </si>
  <si>
    <t xml:space="preserve">14.20.010</t>
  </si>
  <si>
    <t xml:space="preserve">Vergas, contravergas e pilaretes de concreto armado</t>
  </si>
  <si>
    <t xml:space="preserve">Considerado verga com 15cm x 10cm</t>
  </si>
  <si>
    <t xml:space="preserve">3.2.7</t>
  </si>
  <si>
    <t xml:space="preserve">14.02.030</t>
  </si>
  <si>
    <t xml:space="preserve">Alvenaria de elevação de 1/2 tijolo maciço comum</t>
  </si>
  <si>
    <t xml:space="preserve">Considerado 4 caixas com 2,00mx0,95mx 1,10m</t>
  </si>
  <si>
    <t xml:space="preserve">3.2.8</t>
  </si>
  <si>
    <t xml:space="preserve">Considerado tampa em concreto armado moldada no local. Espessura de 6cm (Calçada)</t>
  </si>
  <si>
    <t xml:space="preserve">3.2.9</t>
  </si>
  <si>
    <t xml:space="preserve">10.01.040</t>
  </si>
  <si>
    <t xml:space="preserve">Armadura em barra de aço CA-50 (A ou B) fyk = 500 MPa</t>
  </si>
  <si>
    <t xml:space="preserve">Considerado armadura longitudinal e transversal de  Ø8mm espaçadas a cada 12cm</t>
  </si>
  <si>
    <t xml:space="preserve">3.2.10</t>
  </si>
  <si>
    <t xml:space="preserve">32.17.030</t>
  </si>
  <si>
    <t xml:space="preserve">Impermeabilização em argamassa polimérica para umidade e água de percolação</t>
  </si>
  <si>
    <t xml:space="preserve">Considerado das caixas com 2,00mx0,95mx 1,10m e canaleta de escoamento 1,20x4,00 x 0,20m</t>
  </si>
  <si>
    <t xml:space="preserve">3.2.11</t>
  </si>
  <si>
    <t xml:space="preserve">17.02.040</t>
  </si>
  <si>
    <t xml:space="preserve">Chapisco com adesivo de alto desempenho</t>
  </si>
  <si>
    <t xml:space="preserve">3.2.12</t>
  </si>
  <si>
    <t xml:space="preserve">17.02.140</t>
  </si>
  <si>
    <t xml:space="preserve">Emboço desempenado com espuma de poliéster</t>
  </si>
  <si>
    <t xml:space="preserve">3.2.13</t>
  </si>
  <si>
    <t xml:space="preserve">17.01.020</t>
  </si>
  <si>
    <t xml:space="preserve">Argamassa de regularização e/ou proteção</t>
  </si>
  <si>
    <t xml:space="preserve">Regularização do piso da caixa para adequação do caimento.</t>
  </si>
  <si>
    <t xml:space="preserve">3.2.14</t>
  </si>
  <si>
    <t xml:space="preserve">33.10.041</t>
  </si>
  <si>
    <t xml:space="preserve">Esmalte à base de água em massa, inclusive preparo</t>
  </si>
  <si>
    <t xml:space="preserve">Pintura das caixas com tinta esmalte</t>
  </si>
  <si>
    <t xml:space="preserve">3.2.15</t>
  </si>
  <si>
    <t xml:space="preserve">11.18.060</t>
  </si>
  <si>
    <t xml:space="preserve">Lona plástica preta - uso geral</t>
  </si>
  <si>
    <t xml:space="preserve">Considerado para execução das tampas moldadas no local</t>
  </si>
  <si>
    <t xml:space="preserve">3.2.16</t>
  </si>
  <si>
    <t xml:space="preserve">Considerado tampa em concreto armado moldada no local. Espessura de 6cm (caixa)</t>
  </si>
  <si>
    <t xml:space="preserve">3.2.17</t>
  </si>
  <si>
    <t xml:space="preserve">Considerado Tela Q138 2,20kg/m2 para execução da tampa da caixa</t>
  </si>
  <si>
    <t xml:space="preserve">4.</t>
  </si>
  <si>
    <t xml:space="preserve">SPDA</t>
  </si>
  <si>
    <t xml:space="preserve">4.1</t>
  </si>
  <si>
    <t xml:space="preserve">42.01.086</t>
  </si>
  <si>
    <t xml:space="preserve">Captor tipo terminal aéreo, h= 300 mm em alumínio</t>
  </si>
  <si>
    <t xml:space="preserve">Captor a cada 2,50m</t>
  </si>
  <si>
    <t xml:space="preserve">4.2</t>
  </si>
  <si>
    <t xml:space="preserve">29.03.020</t>
  </si>
  <si>
    <t xml:space="preserve">Cabo em aço galvanizado com alma de aço, diâmetro de 5/16´ (7,94 mm)</t>
  </si>
  <si>
    <t xml:space="preserve">Anel superior e descidas</t>
  </si>
  <si>
    <t xml:space="preserve">4.3</t>
  </si>
  <si>
    <t xml:space="preserve">42.05.590</t>
  </si>
  <si>
    <t xml:space="preserve">Terminal estanhado com 1 furo e 1 compressão - 50 mm²</t>
  </si>
  <si>
    <t xml:space="preserve">Conexão cabo telha </t>
  </si>
  <si>
    <t xml:space="preserve">4.4</t>
  </si>
  <si>
    <t xml:space="preserve">39.09.060</t>
  </si>
  <si>
    <t xml:space="preserve">Conector split-bolt para cabo de 50 mm², latão, simples</t>
  </si>
  <si>
    <t xml:space="preserve">Emenda cabo (2 split-bolt por emenda)</t>
  </si>
  <si>
    <t xml:space="preserve">4.5</t>
  </si>
  <si>
    <t xml:space="preserve">42.05.390</t>
  </si>
  <si>
    <t xml:space="preserve">Presilha em latão para cabos de 16 até 50 mm²</t>
  </si>
  <si>
    <t xml:space="preserve">Fixação cabo telha e rufo cada 1,50m</t>
  </si>
  <si>
    <t xml:space="preserve">4.6</t>
  </si>
  <si>
    <t xml:space="preserve">09.13.035.</t>
  </si>
  <si>
    <t xml:space="preserve">FDE</t>
  </si>
  <si>
    <t xml:space="preserve">RELATORIO DE INSPEÇAO E MEDIÇAO COM LAUDO TECNICO DO SISTEMA DE PROTEÇAO CONTRA DESCARGAS ATMOSFERICAS CONFORME NBR 5419 </t>
  </si>
  <si>
    <t xml:space="preserve">Relatório com laudo técnico</t>
  </si>
  <si>
    <t xml:space="preserve">5.</t>
  </si>
  <si>
    <t xml:space="preserve">DEMOLIÇÕES DE DOMUS, RETIRADAS e REINSTALAÇÕES DAS CONDENSADORAS</t>
  </si>
  <si>
    <t xml:space="preserve">5.1</t>
  </si>
  <si>
    <t xml:space="preserve">03.01.200</t>
  </si>
  <si>
    <t xml:space="preserve">Demolição mecanizada de concreto armado, inclusive fragmentação, carregamento, transporte até 1 quilômetro e descarregamento</t>
  </si>
  <si>
    <t xml:space="preserve">Considerado demolição de Domus(Clarabóia)(Esp: 12cm) </t>
  </si>
  <si>
    <t xml:space="preserve">5.2</t>
  </si>
  <si>
    <t xml:space="preserve">04.09.080</t>
  </si>
  <si>
    <t xml:space="preserve">Retirada de batente, corrimão ou peças lineares metálicas, fixados</t>
  </si>
  <si>
    <t xml:space="preserve">Considerado para retirada das antenas</t>
  </si>
  <si>
    <t xml:space="preserve">5.3</t>
  </si>
  <si>
    <t xml:space="preserve">04.17.140</t>
  </si>
  <si>
    <t xml:space="preserve">Remoção de base e haste de para-raios</t>
  </si>
  <si>
    <t xml:space="preserve">Remoção de 12 hastes de para raios</t>
  </si>
  <si>
    <t xml:space="preserve">5.4</t>
  </si>
  <si>
    <t xml:space="preserve">04.18.040</t>
  </si>
  <si>
    <t xml:space="preserve">Remoção de cabo de aço e esticadores de para-raios</t>
  </si>
  <si>
    <t xml:space="preserve">Remoção de cabo de aço e acessórios</t>
  </si>
  <si>
    <t xml:space="preserve">5.5</t>
  </si>
  <si>
    <t xml:space="preserve">AUXILIAR DE ELETRICISTA COM ENCARGOS COMPLEMENTARES</t>
  </si>
  <si>
    <t xml:space="preserve">Retirada e reinstalação na cobertura de 5 condensadoras existentes, com reaproveitamento de todos os materiais com reposição de gás.</t>
  </si>
  <si>
    <t xml:space="preserve">5.6</t>
  </si>
  <si>
    <t xml:space="preserve">ELETRICISTA COM ENCARGOS COMPLEMENTARES</t>
  </si>
  <si>
    <t xml:space="preserve">5.7</t>
  </si>
  <si>
    <t xml:space="preserve">MECÂNICO DE REFRIGERAÇÃO COM ENCARGOS COMPLEMENTARES</t>
  </si>
  <si>
    <t xml:space="preserve">5.8</t>
  </si>
  <si>
    <t xml:space="preserve">ENCANADOR OU BOMBEIRO HIDRÁULICO COM ENCARGOS COMPLEMENTARES</t>
  </si>
  <si>
    <t xml:space="preserve">Considerado para reparos na hidráulica existente da cobertura.</t>
  </si>
  <si>
    <t xml:space="preserve">5.9</t>
  </si>
  <si>
    <t xml:space="preserve">46.27.110</t>
  </si>
  <si>
    <t xml:space="preserve">Tubo de cobre flexível, espessura 1/32" - diâmetro 3/4", inclusive conexões</t>
  </si>
  <si>
    <t xml:space="preserve">Considerado 4,00m  para reinstalação de cada condensadora</t>
  </si>
  <si>
    <t xml:space="preserve">5.10</t>
  </si>
  <si>
    <t xml:space="preserve">32.11.440</t>
  </si>
  <si>
    <t xml:space="preserve">Isolamento térmico em espuma elastomérica, espessura de 19 a 26 mm, para tubulação de 3/4" (cobre) ou 3/8" (ferro)</t>
  </si>
  <si>
    <t xml:space="preserve">5.11</t>
  </si>
  <si>
    <t xml:space="preserve">39.24.173</t>
  </si>
  <si>
    <t xml:space="preserve">Cabo de cobre flexível de 4 x 4 mm², isolamento 500 V - isolação PP 70°C</t>
  </si>
  <si>
    <t xml:space="preserve">5.12</t>
  </si>
  <si>
    <t xml:space="preserve">TUBO, PVC, SOLDÁVEL, DE 25MM, INSTALADO EM DRENO DE AR-CONDICIONADO - FORNECIMENTO E INSTALAÇÃO. AF_08/2022</t>
  </si>
  <si>
    <t xml:space="preserve">5.13</t>
  </si>
  <si>
    <t xml:space="preserve">15.03.078.</t>
  </si>
  <si>
    <t xml:space="preserve">PINTURA DUAS DEMÃOS ESMALTE FACE APARENTE DE TUBULAÇÃO Ø 6    </t>
  </si>
  <si>
    <t xml:space="preserve">Considerado para pintura dos tubos de descida</t>
  </si>
  <si>
    <t xml:space="preserve">5.14</t>
  </si>
  <si>
    <t xml:space="preserve">15.03.150</t>
  </si>
  <si>
    <t xml:space="preserve">Fornecimento e montagem de estrutura metálica em perfil metalon, sem pintura</t>
  </si>
  <si>
    <t xml:space="preserve">Considerado para execução da estrutura de apoio dos condensadores</t>
  </si>
  <si>
    <t xml:space="preserve">5.15</t>
  </si>
  <si>
    <t xml:space="preserve">33.11.050</t>
  </si>
  <si>
    <t xml:space="preserve">Esmalte à base água em superfície metálica, inclusive preparo</t>
  </si>
  <si>
    <t xml:space="preserve">Considerado pintura na estrutura de apoio dos condensadores</t>
  </si>
  <si>
    <t xml:space="preserve">6.</t>
  </si>
  <si>
    <t xml:space="preserve">SERVIÇOS COMPLEMENTARES</t>
  </si>
  <si>
    <t xml:space="preserve">6.1</t>
  </si>
  <si>
    <t xml:space="preserve">24.03.080</t>
  </si>
  <si>
    <t xml:space="preserve">Escada marinheiro com guarda corpo (em aço galvanizado)</t>
  </si>
  <si>
    <t xml:space="preserve">Considerado fixado na parede lateral</t>
  </si>
  <si>
    <t xml:space="preserve">6.2</t>
  </si>
  <si>
    <t xml:space="preserve">24.03.060</t>
  </si>
  <si>
    <t xml:space="preserve">Escada marinheiro (em aço galvanizado)</t>
  </si>
  <si>
    <t xml:space="preserve">Considerado na parte móvel</t>
  </si>
  <si>
    <t xml:space="preserve">6.3</t>
  </si>
  <si>
    <t xml:space="preserve">Considerado para pintura da escada marinheiro</t>
  </si>
  <si>
    <t xml:space="preserve">6.4</t>
  </si>
  <si>
    <t xml:space="preserve">07.80.035.</t>
  </si>
  <si>
    <t xml:space="preserve">LIMPEZA DE TELHADO INCLUSIVE REMOÇÃO DO MATERIAL RECOLHIDO</t>
  </si>
  <si>
    <t xml:space="preserve">Limpeza final da obra</t>
  </si>
  <si>
    <t xml:space="preserve">6.5</t>
  </si>
  <si>
    <t xml:space="preserve">05.07.050</t>
  </si>
  <si>
    <t xml:space="preserve">Remoção de entulho de obra com caçamba metálica - material volumoso e misturado por alvenaria, terra, madeira, papel, plástico e metal</t>
  </si>
  <si>
    <t xml:space="preserve">Remoção de entulhos da obra</t>
  </si>
  <si>
    <t xml:space="preserve">TOTAL    </t>
  </si>
  <si>
    <t xml:space="preserve">Valor em R$</t>
  </si>
  <si>
    <t xml:space="preserve">1º Mês</t>
  </si>
  <si>
    <t xml:space="preserve">2º Mês</t>
  </si>
  <si>
    <t xml:space="preserve">3º Mês</t>
  </si>
  <si>
    <t xml:space="preserve">4º Mês</t>
  </si>
  <si>
    <t xml:space="preserve">5º Mês</t>
  </si>
  <si>
    <t xml:space="preserve">6º Mês</t>
  </si>
  <si>
    <t xml:space="preserve">7° Mês</t>
  </si>
  <si>
    <t xml:space="preserve">8° Mês</t>
  </si>
  <si>
    <t xml:space="preserve">9° Mês</t>
  </si>
  <si>
    <t xml:space="preserve">10° Mês</t>
  </si>
  <si>
    <t xml:space="preserve">%</t>
  </si>
  <si>
    <t xml:space="preserve">R$</t>
  </si>
  <si>
    <t xml:space="preserve">Total do Mês</t>
  </si>
  <si>
    <t xml:space="preserve">Total Acumulado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</si>
</sst>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16]General"/>
    <numFmt numFmtId="166" formatCode="_-* #,##0.00_-;\-* #,##0.00_-;_-* \-??_-;_-@_-"/>
    <numFmt numFmtId="167" formatCode="_-&quot;R$ &quot;* #,##0.00_-;&quot;-R$ &quot;* #,##0.00_-;_-&quot;R$ &quot;* \-??_-;_-@_-"/>
    <numFmt numFmtId="168" formatCode="0%"/>
    <numFmt numFmtId="169" formatCode="0.00%"/>
    <numFmt numFmtId="170" formatCode="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theme="1"/>
      <name val="Segoe U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Segoe UI"/>
      <family val="2"/>
      <charset val="1"/>
    </font>
    <font>
      <i val="true"/>
      <sz val="10"/>
      <color theme="1"/>
      <name val="Segoe UI"/>
      <family val="2"/>
      <charset val="1"/>
    </font>
    <font>
      <b val="true"/>
      <sz val="10"/>
      <color theme="0"/>
      <name val="Segoe UI"/>
      <family val="2"/>
      <charset val="1"/>
    </font>
    <font>
      <b val="true"/>
      <sz val="10"/>
      <color theme="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Segoe U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4"/>
      <color theme="0"/>
      <name val="Arial"/>
      <family val="2"/>
      <charset val="1"/>
    </font>
    <font>
      <sz val="8"/>
      <color rgb="FF000000"/>
      <name val="Segoe UI"/>
      <family val="2"/>
      <charset val="1"/>
    </font>
    <font>
      <b val="true"/>
      <sz val="8"/>
      <color theme="0"/>
      <name val="Segoe UI"/>
      <family val="2"/>
      <charset val="1"/>
    </font>
    <font>
      <b val="true"/>
      <sz val="8"/>
      <color rgb="FF000000"/>
      <name val="Segoe UI"/>
      <family val="2"/>
      <charset val="1"/>
    </font>
    <font>
      <sz val="8"/>
      <name val="Segoe U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23FF23"/>
        <bgColor rgb="FF33CCCC"/>
      </patternFill>
    </fill>
    <fill>
      <patternFill patternType="solid">
        <fgColor rgb="FF00B0F0"/>
        <bgColor rgb="FF33CCCC"/>
      </patternFill>
    </fill>
    <fill>
      <patternFill patternType="solid">
        <fgColor theme="8" tint="0.7999"/>
        <bgColor rgb="FFCCFFFF"/>
      </patternFill>
    </fill>
    <fill>
      <patternFill patternType="solid">
        <fgColor rgb="FF83CAFF"/>
        <bgColor rgb="FF9999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3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4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4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3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3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3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6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9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3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7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0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  <cellStyle name="Vírgula 2" xfId="23"/>
    <cellStyle name="Excel Built-in Normal" xfId="24"/>
  </cellStyles>
  <colors>
    <indexedColors>
      <rgbColor rgb="FF000000"/>
      <rgbColor rgb="FFFFFFFF"/>
      <rgbColor rgb="FFFF0000"/>
      <rgbColor rgb="FF23FF2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Users/tiago_morando/Documents/Modelos/Planilha%20M&#250;ltipla%20(Conv&#234;nios%20Caixa)/PLANILHA%20M&#218;LTIPLA%20V3.0.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8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91" activeCellId="0" sqref="E91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2" width="16.16"/>
    <col collapsed="false" customWidth="true" hidden="false" outlineLevel="0" max="3" min="3" style="2" width="10.76"/>
    <col collapsed="false" customWidth="true" hidden="false" outlineLevel="0" max="4" min="4" style="1" width="52.73"/>
    <col collapsed="false" customWidth="true" hidden="false" outlineLevel="0" max="5" min="5" style="1" width="48.69"/>
    <col collapsed="false" customWidth="true" hidden="false" outlineLevel="0" max="6" min="6" style="2" width="10.15"/>
    <col collapsed="false" customWidth="true" hidden="true" outlineLevel="0" max="7" min="7" style="3" width="9.87"/>
    <col collapsed="false" customWidth="true" hidden="false" outlineLevel="0" max="8" min="8" style="2" width="9.87"/>
    <col collapsed="false" customWidth="true" hidden="false" outlineLevel="0" max="9" min="9" style="4" width="12.92"/>
    <col collapsed="false" customWidth="true" hidden="false" outlineLevel="0" max="10" min="10" style="5" width="7.69"/>
    <col collapsed="false" customWidth="true" hidden="false" outlineLevel="0" max="11" min="11" style="4" width="14"/>
    <col collapsed="false" customWidth="true" hidden="false" outlineLevel="0" max="12" min="12" style="4" width="23"/>
    <col collapsed="false" customWidth="false" hidden="false" outlineLevel="0" max="13" min="13" style="6" width="9.14"/>
    <col collapsed="false" customWidth="false" hidden="false" outlineLevel="0" max="16382" min="14" style="1" width="9.14"/>
    <col collapsed="false" customWidth="true" hidden="false" outlineLevel="0" max="16384" min="16383" style="0" width="11.53"/>
  </cols>
  <sheetData>
    <row r="1" customFormat="false" ht="21.55" hidden="false" customHeight="true" outlineLevel="0" collapsed="false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customFormat="false" ht="14.25" hidden="false" customHeight="false" outlineLevel="0" collapsed="false">
      <c r="A2" s="8" t="s">
        <v>0</v>
      </c>
      <c r="B2" s="9" t="s">
        <v>1</v>
      </c>
      <c r="C2" s="9"/>
      <c r="D2" s="9"/>
      <c r="E2" s="9"/>
      <c r="F2" s="9"/>
      <c r="G2" s="9"/>
      <c r="H2" s="9"/>
      <c r="J2" s="4"/>
    </row>
    <row r="3" customFormat="false" ht="14.25" hidden="false" customHeight="false" outlineLevel="0" collapsed="false">
      <c r="A3" s="8" t="s">
        <v>2</v>
      </c>
      <c r="B3" s="9" t="s">
        <v>3</v>
      </c>
      <c r="C3" s="9"/>
      <c r="D3" s="9"/>
      <c r="E3" s="9"/>
      <c r="F3" s="9"/>
      <c r="G3" s="9"/>
      <c r="H3" s="9"/>
      <c r="J3" s="4"/>
    </row>
    <row r="4" customFormat="false" ht="14.25" hidden="false" customHeight="true" outlineLevel="0" collapsed="false">
      <c r="A4" s="8" t="s">
        <v>4</v>
      </c>
      <c r="B4" s="5" t="n">
        <v>0.2296</v>
      </c>
      <c r="C4" s="10" t="s">
        <v>5</v>
      </c>
      <c r="D4" s="10"/>
      <c r="E4" s="10"/>
      <c r="F4" s="10"/>
      <c r="G4" s="10"/>
      <c r="H4" s="10"/>
      <c r="J4" s="4"/>
    </row>
    <row r="5" customFormat="false" ht="14.25" hidden="false" customHeight="false" outlineLevel="0" collapsed="false">
      <c r="A5" s="8" t="s">
        <v>6</v>
      </c>
      <c r="B5" s="5" t="n">
        <v>0.1384</v>
      </c>
      <c r="C5" s="10" t="s">
        <v>7</v>
      </c>
      <c r="D5" s="10"/>
      <c r="E5" s="10"/>
      <c r="F5" s="10"/>
      <c r="G5" s="10"/>
      <c r="H5" s="10"/>
      <c r="J5" s="4"/>
    </row>
    <row r="6" customFormat="false" ht="14.25" hidden="false" customHeight="false" outlineLevel="0" collapsed="false">
      <c r="A6" s="8"/>
      <c r="B6" s="5"/>
      <c r="C6" s="10"/>
      <c r="D6" s="10"/>
      <c r="E6" s="10"/>
      <c r="F6" s="10"/>
      <c r="G6" s="11"/>
      <c r="H6" s="10"/>
      <c r="J6" s="4"/>
    </row>
    <row r="7" customFormat="false" ht="14.25" hidden="false" customHeight="false" outlineLevel="0" collapsed="false">
      <c r="A7" s="12" t="s">
        <v>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customFormat="false" ht="39.55" hidden="false" customHeight="false" outlineLevel="0" collapsed="false">
      <c r="A8" s="13" t="s">
        <v>9</v>
      </c>
      <c r="B8" s="13" t="s">
        <v>10</v>
      </c>
      <c r="C8" s="13" t="s">
        <v>11</v>
      </c>
      <c r="D8" s="14" t="s">
        <v>12</v>
      </c>
      <c r="E8" s="14" t="s">
        <v>13</v>
      </c>
      <c r="F8" s="13" t="s">
        <v>14</v>
      </c>
      <c r="G8" s="15" t="s">
        <v>15</v>
      </c>
      <c r="H8" s="14" t="s">
        <v>16</v>
      </c>
      <c r="I8" s="16" t="s">
        <v>17</v>
      </c>
      <c r="J8" s="17" t="s">
        <v>18</v>
      </c>
      <c r="K8" s="16" t="s">
        <v>19</v>
      </c>
      <c r="L8" s="16" t="s">
        <v>20</v>
      </c>
    </row>
    <row r="9" customFormat="false" ht="14.25" hidden="false" customHeight="false" outlineLevel="0" collapsed="false">
      <c r="A9" s="18" t="s">
        <v>21</v>
      </c>
      <c r="B9" s="19" t="s">
        <v>22</v>
      </c>
      <c r="C9" s="19"/>
      <c r="D9" s="19"/>
      <c r="E9" s="18"/>
      <c r="F9" s="18"/>
      <c r="G9" s="20"/>
      <c r="H9" s="18"/>
      <c r="I9" s="21"/>
      <c r="J9" s="22"/>
      <c r="K9" s="21"/>
      <c r="L9" s="21" t="n">
        <f aca="false">SUM(L10:L13)</f>
        <v>102714</v>
      </c>
    </row>
    <row r="10" customFormat="false" ht="24.85" hidden="false" customHeight="false" outlineLevel="0" collapsed="false">
      <c r="A10" s="23" t="s">
        <v>23</v>
      </c>
      <c r="B10" s="24" t="s">
        <v>24</v>
      </c>
      <c r="C10" s="25" t="s">
        <v>25</v>
      </c>
      <c r="D10" s="26" t="s">
        <v>26</v>
      </c>
      <c r="E10" s="27" t="s">
        <v>27</v>
      </c>
      <c r="F10" s="28" t="n">
        <v>6</v>
      </c>
      <c r="G10" s="29" t="n">
        <f aca="false">ROUND(F10,2)</f>
        <v>6</v>
      </c>
      <c r="H10" s="25" t="s">
        <v>28</v>
      </c>
      <c r="I10" s="30" t="n">
        <v>215.57</v>
      </c>
      <c r="J10" s="31" t="n">
        <v>0.2296</v>
      </c>
      <c r="K10" s="30" t="n">
        <f aca="false">ROUND(I10*(1+J10),2)</f>
        <v>265.06</v>
      </c>
      <c r="L10" s="30" t="n">
        <f aca="false">IF(B10="","",ROUND(K10*G10,2))</f>
        <v>1590.36</v>
      </c>
      <c r="M10" s="32"/>
    </row>
    <row r="11" customFormat="false" ht="14.25" hidden="false" customHeight="false" outlineLevel="0" collapsed="false">
      <c r="A11" s="23" t="s">
        <v>29</v>
      </c>
      <c r="B11" s="24" t="s">
        <v>30</v>
      </c>
      <c r="C11" s="25" t="s">
        <v>25</v>
      </c>
      <c r="D11" s="26" t="s">
        <v>31</v>
      </c>
      <c r="E11" s="27" t="s">
        <v>32</v>
      </c>
      <c r="F11" s="28" t="n">
        <v>10</v>
      </c>
      <c r="G11" s="29" t="n">
        <f aca="false">ROUND(F11,2)</f>
        <v>10</v>
      </c>
      <c r="H11" s="25" t="s">
        <v>33</v>
      </c>
      <c r="I11" s="30" t="n">
        <v>962.54</v>
      </c>
      <c r="J11" s="31" t="n">
        <v>0.2296</v>
      </c>
      <c r="K11" s="30" t="n">
        <f aca="false">ROUND(I11*(1+J11),2)</f>
        <v>1183.54</v>
      </c>
      <c r="L11" s="30" t="n">
        <f aca="false">IF(B11="","",ROUND(K11*G11,2))</f>
        <v>11835.4</v>
      </c>
    </row>
    <row r="12" customFormat="false" ht="14.25" hidden="false" customHeight="false" outlineLevel="0" collapsed="false">
      <c r="A12" s="23" t="s">
        <v>34</v>
      </c>
      <c r="B12" s="24" t="n">
        <v>100309</v>
      </c>
      <c r="C12" s="25" t="s">
        <v>35</v>
      </c>
      <c r="D12" s="26" t="s">
        <v>36</v>
      </c>
      <c r="E12" s="27" t="s">
        <v>37</v>
      </c>
      <c r="F12" s="28" t="n">
        <v>800</v>
      </c>
      <c r="G12" s="29" t="n">
        <f aca="false">ROUND(F12,2)</f>
        <v>800</v>
      </c>
      <c r="H12" s="25" t="s">
        <v>38</v>
      </c>
      <c r="I12" s="30" t="n">
        <v>77.13</v>
      </c>
      <c r="J12" s="31" t="n">
        <v>0.2296</v>
      </c>
      <c r="K12" s="30" t="n">
        <f aca="false">ROUND(I12*(1+J12),2)</f>
        <v>94.84</v>
      </c>
      <c r="L12" s="30" t="n">
        <f aca="false">IF(B12="","",ROUND(K12*G12,2))</f>
        <v>75872</v>
      </c>
      <c r="O12" s="33"/>
    </row>
    <row r="13" customFormat="false" ht="14.25" hidden="false" customHeight="false" outlineLevel="0" collapsed="false">
      <c r="A13" s="23" t="s">
        <v>39</v>
      </c>
      <c r="B13" s="24" t="s">
        <v>40</v>
      </c>
      <c r="C13" s="25" t="s">
        <v>25</v>
      </c>
      <c r="D13" s="26" t="s">
        <v>41</v>
      </c>
      <c r="E13" s="27" t="s">
        <v>42</v>
      </c>
      <c r="F13" s="28" t="n">
        <v>3</v>
      </c>
      <c r="G13" s="29" t="n">
        <f aca="false">ROUND(F13,2)</f>
        <v>3</v>
      </c>
      <c r="H13" s="25" t="s">
        <v>43</v>
      </c>
      <c r="I13" s="30" t="n">
        <v>3637.02</v>
      </c>
      <c r="J13" s="31" t="n">
        <v>0.2296</v>
      </c>
      <c r="K13" s="30" t="n">
        <f aca="false">ROUND(I13*(1+J13),2)</f>
        <v>4472.08</v>
      </c>
      <c r="L13" s="30" t="n">
        <f aca="false">IF(B13="","",ROUND(K13*G13,2))</f>
        <v>13416.24</v>
      </c>
    </row>
    <row r="14" customFormat="false" ht="14.25" hidden="false" customHeight="true" outlineLevel="0" collapsed="false">
      <c r="A14" s="18" t="s">
        <v>44</v>
      </c>
      <c r="B14" s="34" t="s">
        <v>45</v>
      </c>
      <c r="C14" s="34"/>
      <c r="D14" s="34"/>
      <c r="E14" s="18"/>
      <c r="F14" s="18"/>
      <c r="G14" s="29" t="n">
        <f aca="false">ROUND(F14,2)</f>
        <v>0</v>
      </c>
      <c r="H14" s="18"/>
      <c r="I14" s="21"/>
      <c r="J14" s="22"/>
      <c r="K14" s="21"/>
      <c r="L14" s="21" t="n">
        <f aca="false">SUM(L16:L29)</f>
        <v>1754333.6</v>
      </c>
    </row>
    <row r="15" customFormat="false" ht="14.25" hidden="false" customHeight="true" outlineLevel="0" collapsed="false">
      <c r="A15" s="35" t="s">
        <v>46</v>
      </c>
      <c r="B15" s="36" t="s">
        <v>47</v>
      </c>
      <c r="C15" s="36"/>
      <c r="D15" s="36"/>
      <c r="E15" s="36"/>
      <c r="F15" s="36"/>
      <c r="G15" s="36" t="n">
        <f aca="false">ROUND(F15,2)</f>
        <v>0</v>
      </c>
      <c r="H15" s="36"/>
      <c r="I15" s="36"/>
      <c r="J15" s="36"/>
      <c r="K15" s="36"/>
      <c r="L15" s="36"/>
    </row>
    <row r="16" customFormat="false" ht="23.85" hidden="false" customHeight="false" outlineLevel="0" collapsed="false">
      <c r="A16" s="23" t="s">
        <v>48</v>
      </c>
      <c r="B16" s="24" t="s">
        <v>49</v>
      </c>
      <c r="C16" s="25" t="s">
        <v>25</v>
      </c>
      <c r="D16" s="26" t="s">
        <v>50</v>
      </c>
      <c r="E16" s="27" t="s">
        <v>51</v>
      </c>
      <c r="F16" s="28" t="n">
        <v>31159.1</v>
      </c>
      <c r="G16" s="29" t="n">
        <f aca="false">ROUND(F16,2)</f>
        <v>31159.1</v>
      </c>
      <c r="H16" s="25" t="s">
        <v>52</v>
      </c>
      <c r="I16" s="30" t="n">
        <v>28.59</v>
      </c>
      <c r="J16" s="31" t="n">
        <v>0.2296</v>
      </c>
      <c r="K16" s="30" t="n">
        <f aca="false">ROUND(I16*(1+J16),2)</f>
        <v>35.15</v>
      </c>
      <c r="L16" s="30" t="n">
        <f aca="false">IF(B16="","",ROUND(K16*G16,2))</f>
        <v>1095242.37</v>
      </c>
    </row>
    <row r="17" customFormat="false" ht="23.85" hidden="false" customHeight="false" outlineLevel="0" collapsed="false">
      <c r="A17" s="23" t="s">
        <v>53</v>
      </c>
      <c r="B17" s="24" t="s">
        <v>54</v>
      </c>
      <c r="C17" s="25" t="s">
        <v>25</v>
      </c>
      <c r="D17" s="26" t="s">
        <v>55</v>
      </c>
      <c r="E17" s="27" t="s">
        <v>56</v>
      </c>
      <c r="F17" s="28" t="n">
        <v>1225</v>
      </c>
      <c r="G17" s="29" t="n">
        <f aca="false">ROUND(F17,2)</f>
        <v>1225</v>
      </c>
      <c r="H17" s="25" t="s">
        <v>28</v>
      </c>
      <c r="I17" s="30" t="n">
        <v>176.07</v>
      </c>
      <c r="J17" s="31" t="n">
        <v>0.2296</v>
      </c>
      <c r="K17" s="30" t="n">
        <f aca="false">ROUND(I17*(1+J17),2)</f>
        <v>216.5</v>
      </c>
      <c r="L17" s="30" t="n">
        <f aca="false">IF(B17="","",ROUND(K17*G17,2))</f>
        <v>265212.5</v>
      </c>
    </row>
    <row r="18" customFormat="false" ht="14.25" hidden="false" customHeight="false" outlineLevel="0" collapsed="false">
      <c r="A18" s="23" t="s">
        <v>57</v>
      </c>
      <c r="B18" s="24" t="s">
        <v>58</v>
      </c>
      <c r="C18" s="25" t="s">
        <v>25</v>
      </c>
      <c r="D18" s="26" t="s">
        <v>59</v>
      </c>
      <c r="E18" s="27" t="s">
        <v>60</v>
      </c>
      <c r="F18" s="28" t="n">
        <v>675</v>
      </c>
      <c r="G18" s="29" t="n">
        <f aca="false">ROUND(F18,2)</f>
        <v>675</v>
      </c>
      <c r="H18" s="25" t="s">
        <v>28</v>
      </c>
      <c r="I18" s="30" t="n">
        <v>91.47</v>
      </c>
      <c r="J18" s="31" t="n">
        <v>0.2296</v>
      </c>
      <c r="K18" s="30" t="n">
        <f aca="false">ROUND(I18*(1+J18),2)</f>
        <v>112.47</v>
      </c>
      <c r="L18" s="30" t="n">
        <f aca="false">IF(B18="","",ROUND(K18*G18,2))</f>
        <v>75917.25</v>
      </c>
    </row>
    <row r="19" customFormat="false" ht="24.85" hidden="false" customHeight="false" outlineLevel="0" collapsed="false">
      <c r="A19" s="23" t="s">
        <v>61</v>
      </c>
      <c r="B19" s="24" t="s">
        <v>62</v>
      </c>
      <c r="C19" s="25" t="s">
        <v>63</v>
      </c>
      <c r="D19" s="26" t="s">
        <v>64</v>
      </c>
      <c r="E19" s="27" t="s">
        <v>65</v>
      </c>
      <c r="F19" s="28" t="n">
        <v>80</v>
      </c>
      <c r="G19" s="29" t="n">
        <f aca="false">ROUND(F19,2)</f>
        <v>80</v>
      </c>
      <c r="H19" s="25" t="s">
        <v>38</v>
      </c>
      <c r="I19" s="30" t="n">
        <v>302.01</v>
      </c>
      <c r="J19" s="31" t="n">
        <v>0.2296</v>
      </c>
      <c r="K19" s="30" t="n">
        <f aca="false">ROUND(I19*(1+J19),2)</f>
        <v>371.35</v>
      </c>
      <c r="L19" s="30" t="n">
        <f aca="false">IF(B19="","",ROUND(K19*G19,2))</f>
        <v>29708</v>
      </c>
    </row>
    <row r="20" customFormat="false" ht="14.25" hidden="false" customHeight="false" outlineLevel="0" collapsed="false">
      <c r="A20" s="23" t="s">
        <v>66</v>
      </c>
      <c r="B20" s="24" t="s">
        <v>67</v>
      </c>
      <c r="C20" s="25" t="s">
        <v>25</v>
      </c>
      <c r="D20" s="26" t="s">
        <v>68</v>
      </c>
      <c r="E20" s="27" t="s">
        <v>69</v>
      </c>
      <c r="F20" s="28" t="n">
        <v>9.1</v>
      </c>
      <c r="G20" s="29" t="n">
        <f aca="false">ROUND(F20,2)</f>
        <v>9.1</v>
      </c>
      <c r="H20" s="25" t="s">
        <v>28</v>
      </c>
      <c r="I20" s="30" t="n">
        <v>103.55</v>
      </c>
      <c r="J20" s="31" t="n">
        <v>0.2296</v>
      </c>
      <c r="K20" s="30" t="n">
        <f aca="false">ROUND(I20*(1+J20),2)</f>
        <v>127.33</v>
      </c>
      <c r="L20" s="30" t="n">
        <f aca="false">IF(B20="","",ROUND(K20*G20,2))</f>
        <v>1158.7</v>
      </c>
    </row>
    <row r="21" customFormat="false" ht="14.25" hidden="false" customHeight="false" outlineLevel="0" collapsed="false">
      <c r="A21" s="23" t="s">
        <v>70</v>
      </c>
      <c r="B21" s="24" t="n">
        <v>94231</v>
      </c>
      <c r="C21" s="25" t="s">
        <v>35</v>
      </c>
      <c r="D21" s="26" t="s">
        <v>71</v>
      </c>
      <c r="E21" s="27" t="s">
        <v>72</v>
      </c>
      <c r="F21" s="28" t="n">
        <v>52</v>
      </c>
      <c r="G21" s="29" t="n">
        <f aca="false">ROUND(F21,2)</f>
        <v>52</v>
      </c>
      <c r="H21" s="25" t="s">
        <v>73</v>
      </c>
      <c r="I21" s="30" t="n">
        <v>52.85</v>
      </c>
      <c r="J21" s="31" t="n">
        <v>0.2296</v>
      </c>
      <c r="K21" s="30" t="n">
        <f aca="false">ROUND(I21*(1+J21),2)</f>
        <v>64.98</v>
      </c>
      <c r="L21" s="30" t="n">
        <f aca="false">IF(B21="","",ROUND(K21*G21,2))</f>
        <v>3378.96</v>
      </c>
    </row>
    <row r="22" customFormat="false" ht="14.25" hidden="false" customHeight="false" outlineLevel="0" collapsed="false">
      <c r="A22" s="23" t="s">
        <v>74</v>
      </c>
      <c r="B22" s="24" t="n">
        <v>94228</v>
      </c>
      <c r="C22" s="25" t="s">
        <v>35</v>
      </c>
      <c r="D22" s="26" t="s">
        <v>75</v>
      </c>
      <c r="E22" s="27" t="s">
        <v>76</v>
      </c>
      <c r="F22" s="28" t="n">
        <v>57</v>
      </c>
      <c r="G22" s="29" t="n">
        <f aca="false">ROUND(F22,2)</f>
        <v>57</v>
      </c>
      <c r="H22" s="25" t="s">
        <v>73</v>
      </c>
      <c r="I22" s="30" t="n">
        <v>90.19</v>
      </c>
      <c r="J22" s="31" t="n">
        <v>0.2296</v>
      </c>
      <c r="K22" s="30" t="n">
        <f aca="false">ROUND(I22*(1+J22),2)</f>
        <v>110.9</v>
      </c>
      <c r="L22" s="30" t="n">
        <f aca="false">IF(B22="","",ROUND(K22*G22,2))</f>
        <v>6321.3</v>
      </c>
    </row>
    <row r="23" customFormat="false" ht="14.25" hidden="false" customHeight="false" outlineLevel="0" collapsed="false">
      <c r="A23" s="23" t="s">
        <v>77</v>
      </c>
      <c r="B23" s="24" t="s">
        <v>78</v>
      </c>
      <c r="C23" s="25" t="s">
        <v>25</v>
      </c>
      <c r="D23" s="26" t="s">
        <v>79</v>
      </c>
      <c r="E23" s="27" t="s">
        <v>80</v>
      </c>
      <c r="F23" s="28" t="n">
        <v>38</v>
      </c>
      <c r="G23" s="29" t="n">
        <f aca="false">ROUND(F23,2)</f>
        <v>38</v>
      </c>
      <c r="H23" s="25" t="s">
        <v>73</v>
      </c>
      <c r="I23" s="30" t="n">
        <v>73.57</v>
      </c>
      <c r="J23" s="31" t="n">
        <v>0.2296</v>
      </c>
      <c r="K23" s="30" t="n">
        <f aca="false">ROUND(I23*(1+J23),2)</f>
        <v>90.46</v>
      </c>
      <c r="L23" s="30" t="n">
        <f aca="false">IF(B23="","",ROUND(K23*G23,2))</f>
        <v>3437.48</v>
      </c>
    </row>
    <row r="24" customFormat="false" ht="14.25" hidden="false" customHeight="false" outlineLevel="0" collapsed="false">
      <c r="A24" s="23" t="s">
        <v>81</v>
      </c>
      <c r="B24" s="24" t="s">
        <v>82</v>
      </c>
      <c r="C24" s="25" t="s">
        <v>25</v>
      </c>
      <c r="D24" s="26" t="s">
        <v>83</v>
      </c>
      <c r="E24" s="27" t="s">
        <v>84</v>
      </c>
      <c r="F24" s="28" t="n">
        <v>4</v>
      </c>
      <c r="G24" s="29" t="n">
        <f aca="false">ROUND(F24,2)</f>
        <v>4</v>
      </c>
      <c r="H24" s="25" t="s">
        <v>28</v>
      </c>
      <c r="I24" s="30" t="n">
        <v>487.25</v>
      </c>
      <c r="J24" s="31" t="n">
        <v>0.2296</v>
      </c>
      <c r="K24" s="30" t="n">
        <f aca="false">ROUND(I24*(1+J24),2)</f>
        <v>599.12</v>
      </c>
      <c r="L24" s="30" t="n">
        <f aca="false">IF(B24="","",ROUND(K24*G24,2))</f>
        <v>2396.48</v>
      </c>
      <c r="M24" s="37"/>
    </row>
    <row r="25" customFormat="false" ht="14.25" hidden="false" customHeight="true" outlineLevel="0" collapsed="false">
      <c r="A25" s="35" t="s">
        <v>85</v>
      </c>
      <c r="B25" s="36" t="s">
        <v>86</v>
      </c>
      <c r="C25" s="36"/>
      <c r="D25" s="36"/>
      <c r="E25" s="36"/>
      <c r="F25" s="36"/>
      <c r="G25" s="36" t="n">
        <f aca="false">ROUND(F25,2)</f>
        <v>0</v>
      </c>
      <c r="H25" s="36"/>
      <c r="I25" s="36"/>
      <c r="J25" s="36"/>
      <c r="K25" s="36"/>
      <c r="L25" s="36"/>
    </row>
    <row r="26" customFormat="false" ht="24.85" hidden="false" customHeight="false" outlineLevel="0" collapsed="false">
      <c r="A26" s="23" t="s">
        <v>87</v>
      </c>
      <c r="B26" s="24" t="s">
        <v>49</v>
      </c>
      <c r="C26" s="25" t="s">
        <v>25</v>
      </c>
      <c r="D26" s="26" t="s">
        <v>50</v>
      </c>
      <c r="E26" s="27" t="s">
        <v>88</v>
      </c>
      <c r="F26" s="28" t="n">
        <v>4076.52</v>
      </c>
      <c r="G26" s="29" t="n">
        <f aca="false">ROUND(F26,2)</f>
        <v>4076.52</v>
      </c>
      <c r="H26" s="25" t="s">
        <v>52</v>
      </c>
      <c r="I26" s="30" t="n">
        <v>28.59</v>
      </c>
      <c r="J26" s="31" t="n">
        <v>0.2296</v>
      </c>
      <c r="K26" s="30" t="n">
        <f aca="false">ROUND(I26*(1+J26),2)</f>
        <v>35.15</v>
      </c>
      <c r="L26" s="30" t="n">
        <f aca="false">IF(B26="","",ROUND(K26*G26,2))</f>
        <v>143289.68</v>
      </c>
    </row>
    <row r="27" customFormat="false" ht="14.25" hidden="false" customHeight="false" outlineLevel="0" collapsed="false">
      <c r="A27" s="23" t="s">
        <v>89</v>
      </c>
      <c r="B27" s="24" t="s">
        <v>54</v>
      </c>
      <c r="C27" s="25" t="s">
        <v>25</v>
      </c>
      <c r="D27" s="26" t="s">
        <v>55</v>
      </c>
      <c r="E27" s="27" t="s">
        <v>90</v>
      </c>
      <c r="F27" s="28" t="n">
        <v>271.77</v>
      </c>
      <c r="G27" s="29" t="n">
        <f aca="false">ROUND(F27,2)</f>
        <v>271.77</v>
      </c>
      <c r="H27" s="25" t="s">
        <v>28</v>
      </c>
      <c r="I27" s="30" t="n">
        <v>176.07</v>
      </c>
      <c r="J27" s="31" t="n">
        <v>0.2296</v>
      </c>
      <c r="K27" s="30" t="n">
        <f aca="false">ROUND(I27*(1+J27),2)</f>
        <v>216.5</v>
      </c>
      <c r="L27" s="30" t="n">
        <f aca="false">IF(B27="","",ROUND(K27*G27,2))</f>
        <v>58838.21</v>
      </c>
    </row>
    <row r="28" customFormat="false" ht="14.25" hidden="false" customHeight="false" outlineLevel="0" collapsed="false">
      <c r="A28" s="23" t="s">
        <v>91</v>
      </c>
      <c r="B28" s="24" t="s">
        <v>67</v>
      </c>
      <c r="C28" s="25" t="s">
        <v>25</v>
      </c>
      <c r="D28" s="26" t="s">
        <v>68</v>
      </c>
      <c r="E28" s="27" t="s">
        <v>92</v>
      </c>
      <c r="F28" s="28" t="n">
        <v>203.83</v>
      </c>
      <c r="G28" s="29" t="n">
        <f aca="false">ROUND(F28,2)</f>
        <v>203.83</v>
      </c>
      <c r="H28" s="25" t="s">
        <v>28</v>
      </c>
      <c r="I28" s="30" t="n">
        <v>103.55</v>
      </c>
      <c r="J28" s="31" t="n">
        <v>0.2296</v>
      </c>
      <c r="K28" s="30" t="n">
        <f aca="false">ROUND(I28*(1+J28),2)</f>
        <v>127.33</v>
      </c>
      <c r="L28" s="30" t="n">
        <f aca="false">IF(B28="","",ROUND(K28*G28,2))</f>
        <v>25953.67</v>
      </c>
    </row>
    <row r="29" customFormat="false" ht="24.85" hidden="false" customHeight="false" outlineLevel="0" collapsed="false">
      <c r="A29" s="23" t="s">
        <v>93</v>
      </c>
      <c r="B29" s="24" t="n">
        <v>100327</v>
      </c>
      <c r="C29" s="25" t="s">
        <v>35</v>
      </c>
      <c r="D29" s="26" t="s">
        <v>94</v>
      </c>
      <c r="E29" s="27" t="s">
        <v>95</v>
      </c>
      <c r="F29" s="28" t="n">
        <v>582.36</v>
      </c>
      <c r="G29" s="29" t="n">
        <f aca="false">ROUND(F29,2)</f>
        <v>582.36</v>
      </c>
      <c r="H29" s="25" t="s">
        <v>73</v>
      </c>
      <c r="I29" s="30" t="n">
        <v>60.72</v>
      </c>
      <c r="J29" s="31" t="n">
        <v>0.2296</v>
      </c>
      <c r="K29" s="30" t="n">
        <f aca="false">ROUND(I29*(1+J29),2)</f>
        <v>74.66</v>
      </c>
      <c r="L29" s="30" t="n">
        <f aca="false">IF(B29="","",ROUND(K29*G29,2))</f>
        <v>43479</v>
      </c>
    </row>
    <row r="30" customFormat="false" ht="14.25" hidden="false" customHeight="false" outlineLevel="0" collapsed="false">
      <c r="A30" s="18" t="s">
        <v>96</v>
      </c>
      <c r="B30" s="19" t="s">
        <v>97</v>
      </c>
      <c r="C30" s="19"/>
      <c r="D30" s="19"/>
      <c r="E30" s="18"/>
      <c r="F30" s="18"/>
      <c r="G30" s="29" t="n">
        <f aca="false">ROUND(F30,2)</f>
        <v>0</v>
      </c>
      <c r="H30" s="18"/>
      <c r="I30" s="21"/>
      <c r="J30" s="22"/>
      <c r="K30" s="21"/>
      <c r="L30" s="21" t="n">
        <f aca="false">SUM(L32:L53)</f>
        <v>106116.54</v>
      </c>
    </row>
    <row r="31" customFormat="false" ht="14.25" hidden="false" customHeight="true" outlineLevel="0" collapsed="false">
      <c r="A31" s="35" t="s">
        <v>98</v>
      </c>
      <c r="B31" s="36" t="s">
        <v>99</v>
      </c>
      <c r="C31" s="36"/>
      <c r="D31" s="36"/>
      <c r="E31" s="36"/>
      <c r="F31" s="36"/>
      <c r="G31" s="36" t="n">
        <f aca="false">ROUND(F31,2)</f>
        <v>0</v>
      </c>
      <c r="H31" s="36"/>
      <c r="I31" s="36"/>
      <c r="J31" s="36"/>
      <c r="K31" s="36"/>
      <c r="L31" s="36"/>
    </row>
    <row r="32" customFormat="false" ht="14.25" hidden="false" customHeight="false" outlineLevel="0" collapsed="false">
      <c r="A32" s="23" t="s">
        <v>100</v>
      </c>
      <c r="B32" s="24" t="n">
        <v>94229</v>
      </c>
      <c r="C32" s="25" t="s">
        <v>35</v>
      </c>
      <c r="D32" s="26" t="s">
        <v>101</v>
      </c>
      <c r="E32" s="27" t="s">
        <v>102</v>
      </c>
      <c r="F32" s="28" t="n">
        <v>186.55</v>
      </c>
      <c r="G32" s="29" t="n">
        <f aca="false">ROUND(F32,2)</f>
        <v>186.55</v>
      </c>
      <c r="H32" s="25" t="s">
        <v>73</v>
      </c>
      <c r="I32" s="30" t="n">
        <v>173.6</v>
      </c>
      <c r="J32" s="31" t="n">
        <v>0.2296</v>
      </c>
      <c r="K32" s="30" t="n">
        <f aca="false">ROUND(I32*(1+J32),2)</f>
        <v>213.46</v>
      </c>
      <c r="L32" s="30" t="n">
        <f aca="false">IF(B32="","",ROUND(K32*G32,2))</f>
        <v>39820.96</v>
      </c>
    </row>
    <row r="33" customFormat="false" ht="14.25" hidden="false" customHeight="false" outlineLevel="0" collapsed="false">
      <c r="A33" s="23" t="s">
        <v>103</v>
      </c>
      <c r="B33" s="24" t="n">
        <v>89580</v>
      </c>
      <c r="C33" s="25" t="s">
        <v>35</v>
      </c>
      <c r="D33" s="26" t="s">
        <v>104</v>
      </c>
      <c r="E33" s="27" t="s">
        <v>105</v>
      </c>
      <c r="F33" s="28" t="n">
        <v>40</v>
      </c>
      <c r="G33" s="29" t="n">
        <f aca="false">ROUND(F33,2)</f>
        <v>40</v>
      </c>
      <c r="H33" s="25" t="s">
        <v>73</v>
      </c>
      <c r="I33" s="30" t="n">
        <v>75.64</v>
      </c>
      <c r="J33" s="31" t="n">
        <v>0.2296</v>
      </c>
      <c r="K33" s="30" t="n">
        <f aca="false">ROUND(I33*(1+J33),2)</f>
        <v>93.01</v>
      </c>
      <c r="L33" s="30" t="n">
        <f aca="false">IF(B33="","",ROUND(K33*G33,2))</f>
        <v>3720.4</v>
      </c>
    </row>
    <row r="34" customFormat="false" ht="14.25" hidden="false" customHeight="false" outlineLevel="0" collapsed="false">
      <c r="A34" s="23" t="s">
        <v>106</v>
      </c>
      <c r="B34" s="24" t="s">
        <v>107</v>
      </c>
      <c r="C34" s="25" t="s">
        <v>25</v>
      </c>
      <c r="D34" s="26" t="s">
        <v>108</v>
      </c>
      <c r="E34" s="27" t="s">
        <v>109</v>
      </c>
      <c r="F34" s="28" t="n">
        <v>24</v>
      </c>
      <c r="G34" s="29" t="n">
        <f aca="false">ROUND(F34,2)</f>
        <v>24</v>
      </c>
      <c r="H34" s="25" t="s">
        <v>43</v>
      </c>
      <c r="I34" s="30" t="n">
        <v>96.58</v>
      </c>
      <c r="J34" s="31" t="n">
        <v>0.2296</v>
      </c>
      <c r="K34" s="30" t="n">
        <f aca="false">ROUND(I34*(1+J34),2)</f>
        <v>118.75</v>
      </c>
      <c r="L34" s="30" t="n">
        <f aca="false">IF(B34="","",ROUND(K34*G34,2))</f>
        <v>2850</v>
      </c>
    </row>
    <row r="35" customFormat="false" ht="14.25" hidden="false" customHeight="false" outlineLevel="0" collapsed="false">
      <c r="A35" s="23" t="s">
        <v>110</v>
      </c>
      <c r="B35" s="24" t="s">
        <v>111</v>
      </c>
      <c r="C35" s="25" t="s">
        <v>25</v>
      </c>
      <c r="D35" s="26" t="s">
        <v>112</v>
      </c>
      <c r="E35" s="27" t="s">
        <v>113</v>
      </c>
      <c r="F35" s="28" t="n">
        <v>268</v>
      </c>
      <c r="G35" s="29" t="n">
        <f aca="false">ROUND(F35,2)</f>
        <v>268</v>
      </c>
      <c r="H35" s="25" t="s">
        <v>73</v>
      </c>
      <c r="I35" s="30" t="n">
        <v>118.84</v>
      </c>
      <c r="J35" s="31" t="n">
        <v>0.2296</v>
      </c>
      <c r="K35" s="30" t="n">
        <f aca="false">ROUND(I35*(1+J35),2)</f>
        <v>146.13</v>
      </c>
      <c r="L35" s="30" t="n">
        <f aca="false">IF(B35="","",ROUND(K35*G35,2))</f>
        <v>39162.84</v>
      </c>
    </row>
    <row r="36" customFormat="false" ht="14.25" hidden="false" customHeight="true" outlineLevel="0" collapsed="false">
      <c r="A36" s="35" t="s">
        <v>114</v>
      </c>
      <c r="B36" s="36" t="s">
        <v>115</v>
      </c>
      <c r="C36" s="36"/>
      <c r="D36" s="36"/>
      <c r="E36" s="36"/>
      <c r="F36" s="36"/>
      <c r="G36" s="36" t="n">
        <f aca="false">ROUND(F36,2)</f>
        <v>0</v>
      </c>
      <c r="H36" s="36"/>
      <c r="I36" s="36"/>
      <c r="J36" s="36"/>
      <c r="K36" s="36"/>
      <c r="L36" s="36"/>
    </row>
    <row r="37" customFormat="false" ht="14.25" hidden="false" customHeight="false" outlineLevel="0" collapsed="false">
      <c r="A37" s="23" t="s">
        <v>116</v>
      </c>
      <c r="B37" s="24" t="s">
        <v>117</v>
      </c>
      <c r="C37" s="25" t="s">
        <v>25</v>
      </c>
      <c r="D37" s="26" t="s">
        <v>118</v>
      </c>
      <c r="E37" s="27" t="s">
        <v>119</v>
      </c>
      <c r="F37" s="28" t="n">
        <v>1.34</v>
      </c>
      <c r="G37" s="29" t="n">
        <f aca="false">ROUND(F37,2)</f>
        <v>1.34</v>
      </c>
      <c r="H37" s="25" t="s">
        <v>120</v>
      </c>
      <c r="I37" s="30" t="n">
        <v>340.13</v>
      </c>
      <c r="J37" s="31" t="n">
        <v>0.2296</v>
      </c>
      <c r="K37" s="30" t="n">
        <f aca="false">ROUND(I37*(1+J37),2)</f>
        <v>418.22</v>
      </c>
      <c r="L37" s="30" t="n">
        <f aca="false">IF(B37="","",ROUND(K37*G37,2))</f>
        <v>560.41</v>
      </c>
    </row>
    <row r="38" customFormat="false" ht="23.85" hidden="false" customHeight="false" outlineLevel="0" collapsed="false">
      <c r="A38" s="23" t="s">
        <v>121</v>
      </c>
      <c r="B38" s="24" t="s">
        <v>122</v>
      </c>
      <c r="C38" s="25" t="s">
        <v>25</v>
      </c>
      <c r="D38" s="26" t="s">
        <v>123</v>
      </c>
      <c r="E38" s="27" t="s">
        <v>124</v>
      </c>
      <c r="F38" s="28" t="n">
        <v>8.04</v>
      </c>
      <c r="G38" s="29" t="n">
        <f aca="false">ROUND(F38,2)</f>
        <v>8.04</v>
      </c>
      <c r="H38" s="25" t="s">
        <v>120</v>
      </c>
      <c r="I38" s="30" t="n">
        <v>56.78</v>
      </c>
      <c r="J38" s="31" t="n">
        <v>0.2296</v>
      </c>
      <c r="K38" s="30" t="n">
        <f aca="false">ROUND(I38*(1+J38),2)</f>
        <v>69.82</v>
      </c>
      <c r="L38" s="30" t="n">
        <f aca="false">IF(B38="","",ROUND(K38*G38,2))</f>
        <v>561.35</v>
      </c>
    </row>
    <row r="39" customFormat="false" ht="23.85" hidden="false" customHeight="false" outlineLevel="0" collapsed="false">
      <c r="A39" s="23" t="s">
        <v>125</v>
      </c>
      <c r="B39" s="24" t="s">
        <v>126</v>
      </c>
      <c r="C39" s="25" t="s">
        <v>25</v>
      </c>
      <c r="D39" s="26" t="s">
        <v>127</v>
      </c>
      <c r="E39" s="27" t="s">
        <v>128</v>
      </c>
      <c r="F39" s="28" t="n">
        <v>0.8</v>
      </c>
      <c r="G39" s="29" t="n">
        <f aca="false">ROUND(F39,2)</f>
        <v>0.8</v>
      </c>
      <c r="H39" s="25" t="s">
        <v>120</v>
      </c>
      <c r="I39" s="30" t="n">
        <v>214.95</v>
      </c>
      <c r="J39" s="31" t="n">
        <v>0.2296</v>
      </c>
      <c r="K39" s="30" t="n">
        <f aca="false">ROUND(I39*(1+J39),2)</f>
        <v>264.3</v>
      </c>
      <c r="L39" s="30" t="n">
        <f aca="false">IF(B39="","",ROUND(K39*G39,2))</f>
        <v>211.44</v>
      </c>
    </row>
    <row r="40" customFormat="false" ht="35.05" hidden="false" customHeight="false" outlineLevel="0" collapsed="false">
      <c r="A40" s="23" t="s">
        <v>129</v>
      </c>
      <c r="B40" s="24" t="s">
        <v>130</v>
      </c>
      <c r="C40" s="25" t="s">
        <v>25</v>
      </c>
      <c r="D40" s="26" t="s">
        <v>131</v>
      </c>
      <c r="E40" s="27" t="s">
        <v>132</v>
      </c>
      <c r="F40" s="28" t="n">
        <v>75.66</v>
      </c>
      <c r="G40" s="29" t="n">
        <f aca="false">ROUND(F40,2)</f>
        <v>75.66</v>
      </c>
      <c r="H40" s="25" t="s">
        <v>52</v>
      </c>
      <c r="I40" s="30" t="n">
        <v>10.43</v>
      </c>
      <c r="J40" s="31" t="n">
        <v>0.2296</v>
      </c>
      <c r="K40" s="30" t="n">
        <f aca="false">ROUND(I40*(1+J40),2)</f>
        <v>12.82</v>
      </c>
      <c r="L40" s="30" t="n">
        <f aca="false">IF(B40="","",ROUND(K40*G40,2))</f>
        <v>969.96</v>
      </c>
    </row>
    <row r="41" customFormat="false" ht="35.05" hidden="false" customHeight="false" outlineLevel="0" collapsed="false">
      <c r="A41" s="23" t="s">
        <v>133</v>
      </c>
      <c r="B41" s="24" t="s">
        <v>134</v>
      </c>
      <c r="C41" s="25" t="s">
        <v>25</v>
      </c>
      <c r="D41" s="26" t="s">
        <v>135</v>
      </c>
      <c r="E41" s="27" t="s">
        <v>136</v>
      </c>
      <c r="F41" s="28" t="n">
        <v>4.56</v>
      </c>
      <c r="G41" s="29" t="n">
        <f aca="false">ROUND(F41,2)</f>
        <v>4.56</v>
      </c>
      <c r="H41" s="25" t="s">
        <v>120</v>
      </c>
      <c r="I41" s="30" t="n">
        <v>1078.68</v>
      </c>
      <c r="J41" s="31" t="n">
        <v>0.2296</v>
      </c>
      <c r="K41" s="30" t="n">
        <f aca="false">ROUND(I41*(1+J41),2)</f>
        <v>1326.34</v>
      </c>
      <c r="L41" s="30" t="n">
        <f aca="false">IF(B41="","",ROUND(K41*G41,2))</f>
        <v>6048.11</v>
      </c>
    </row>
    <row r="42" customFormat="false" ht="14.25" hidden="false" customHeight="false" outlineLevel="0" collapsed="false">
      <c r="A42" s="23" t="s">
        <v>137</v>
      </c>
      <c r="B42" s="24" t="s">
        <v>138</v>
      </c>
      <c r="C42" s="25" t="s">
        <v>25</v>
      </c>
      <c r="D42" s="26" t="s">
        <v>139</v>
      </c>
      <c r="E42" s="27" t="s">
        <v>140</v>
      </c>
      <c r="F42" s="28" t="n">
        <v>0.07</v>
      </c>
      <c r="G42" s="29" t="n">
        <f aca="false">ROUND(F42,2)</f>
        <v>0.07</v>
      </c>
      <c r="H42" s="25" t="s">
        <v>120</v>
      </c>
      <c r="I42" s="30" t="n">
        <v>1916.13</v>
      </c>
      <c r="J42" s="31" t="n">
        <v>0.2296</v>
      </c>
      <c r="K42" s="30" t="n">
        <f aca="false">ROUND(I42*(1+J42),2)</f>
        <v>2356.07</v>
      </c>
      <c r="L42" s="30" t="n">
        <f aca="false">IF(B42="","",ROUND(K42*G42,2))</f>
        <v>164.92</v>
      </c>
    </row>
    <row r="43" customFormat="false" ht="14.25" hidden="false" customHeight="false" outlineLevel="0" collapsed="false">
      <c r="A43" s="23" t="s">
        <v>141</v>
      </c>
      <c r="B43" s="24" t="s">
        <v>142</v>
      </c>
      <c r="C43" s="25" t="s">
        <v>25</v>
      </c>
      <c r="D43" s="26" t="s">
        <v>143</v>
      </c>
      <c r="E43" s="27" t="s">
        <v>144</v>
      </c>
      <c r="F43" s="28" t="n">
        <v>18.88</v>
      </c>
      <c r="G43" s="29" t="n">
        <f aca="false">ROUND(F43,2)</f>
        <v>18.88</v>
      </c>
      <c r="H43" s="25" t="s">
        <v>28</v>
      </c>
      <c r="I43" s="30" t="n">
        <v>137.69</v>
      </c>
      <c r="J43" s="31" t="n">
        <v>0.2296</v>
      </c>
      <c r="K43" s="30" t="n">
        <f aca="false">ROUND(I43*(1+J43),2)</f>
        <v>169.3</v>
      </c>
      <c r="L43" s="30" t="n">
        <f aca="false">IF(B43="","",ROUND(K43*G43,2))</f>
        <v>3196.38</v>
      </c>
    </row>
    <row r="44" customFormat="false" ht="23.85" hidden="false" customHeight="false" outlineLevel="0" collapsed="false">
      <c r="A44" s="23" t="s">
        <v>145</v>
      </c>
      <c r="B44" s="24" t="s">
        <v>134</v>
      </c>
      <c r="C44" s="25" t="s">
        <v>25</v>
      </c>
      <c r="D44" s="26" t="s">
        <v>135</v>
      </c>
      <c r="E44" s="27" t="s">
        <v>146</v>
      </c>
      <c r="F44" s="28" t="n">
        <v>1.24</v>
      </c>
      <c r="G44" s="29" t="n">
        <f aca="false">ROUND(F44,2)</f>
        <v>1.24</v>
      </c>
      <c r="H44" s="25" t="s">
        <v>120</v>
      </c>
      <c r="I44" s="30" t="n">
        <v>1078.68</v>
      </c>
      <c r="J44" s="31" t="n">
        <v>0.2296</v>
      </c>
      <c r="K44" s="30" t="n">
        <f aca="false">ROUND(I44*(1+J44),2)</f>
        <v>1326.34</v>
      </c>
      <c r="L44" s="30" t="n">
        <f aca="false">IF(B44="","",ROUND(K44*G44,2))</f>
        <v>1644.66</v>
      </c>
    </row>
    <row r="45" customFormat="false" ht="23.85" hidden="false" customHeight="false" outlineLevel="0" collapsed="false">
      <c r="A45" s="23" t="s">
        <v>147</v>
      </c>
      <c r="B45" s="24" t="s">
        <v>148</v>
      </c>
      <c r="C45" s="25" t="s">
        <v>25</v>
      </c>
      <c r="D45" s="26" t="s">
        <v>149</v>
      </c>
      <c r="E45" s="27" t="s">
        <v>150</v>
      </c>
      <c r="F45" s="28" t="n">
        <v>136.2</v>
      </c>
      <c r="G45" s="29" t="n">
        <f aca="false">ROUND(F45,2)</f>
        <v>136.2</v>
      </c>
      <c r="H45" s="25" t="s">
        <v>52</v>
      </c>
      <c r="I45" s="30" t="n">
        <v>10.71</v>
      </c>
      <c r="J45" s="31" t="n">
        <v>0.2296</v>
      </c>
      <c r="K45" s="30" t="n">
        <f aca="false">ROUND(I45*(1+J45),2)</f>
        <v>13.17</v>
      </c>
      <c r="L45" s="30" t="n">
        <f aca="false">IF(B45="","",ROUND(K45*G45,2))</f>
        <v>1793.75</v>
      </c>
    </row>
    <row r="46" customFormat="false" ht="23.85" hidden="false" customHeight="false" outlineLevel="0" collapsed="false">
      <c r="A46" s="23" t="s">
        <v>151</v>
      </c>
      <c r="B46" s="24" t="s">
        <v>152</v>
      </c>
      <c r="C46" s="25" t="s">
        <v>25</v>
      </c>
      <c r="D46" s="26" t="s">
        <v>153</v>
      </c>
      <c r="E46" s="27" t="s">
        <v>154</v>
      </c>
      <c r="F46" s="28" t="n">
        <v>50.72</v>
      </c>
      <c r="G46" s="29" t="n">
        <f aca="false">ROUND(F46,2)</f>
        <v>50.72</v>
      </c>
      <c r="H46" s="25" t="s">
        <v>28</v>
      </c>
      <c r="I46" s="30" t="n">
        <v>15.31</v>
      </c>
      <c r="J46" s="31" t="n">
        <v>0.2296</v>
      </c>
      <c r="K46" s="30" t="n">
        <f aca="false">ROUND(I46*(1+J46),2)</f>
        <v>18.83</v>
      </c>
      <c r="L46" s="30" t="n">
        <f aca="false">IF(B46="","",ROUND(K46*G46,2))</f>
        <v>955.06</v>
      </c>
    </row>
    <row r="47" customFormat="false" ht="14.25" hidden="false" customHeight="false" outlineLevel="0" collapsed="false">
      <c r="A47" s="23" t="s">
        <v>155</v>
      </c>
      <c r="B47" s="24" t="s">
        <v>156</v>
      </c>
      <c r="C47" s="25" t="s">
        <v>25</v>
      </c>
      <c r="D47" s="26" t="s">
        <v>157</v>
      </c>
      <c r="E47" s="27" t="s">
        <v>144</v>
      </c>
      <c r="F47" s="28" t="n">
        <v>43.12</v>
      </c>
      <c r="G47" s="29" t="n">
        <f aca="false">ROUND(F47,2)</f>
        <v>43.12</v>
      </c>
      <c r="H47" s="25" t="s">
        <v>28</v>
      </c>
      <c r="I47" s="30" t="n">
        <v>12.76</v>
      </c>
      <c r="J47" s="31" t="n">
        <v>0.2296</v>
      </c>
      <c r="K47" s="30" t="n">
        <f aca="false">ROUND(I47*(1+J47),2)</f>
        <v>15.69</v>
      </c>
      <c r="L47" s="30" t="n">
        <f aca="false">IF(B47="","",ROUND(K47*G47,2))</f>
        <v>676.55</v>
      </c>
    </row>
    <row r="48" customFormat="false" ht="14.25" hidden="false" customHeight="false" outlineLevel="0" collapsed="false">
      <c r="A48" s="23" t="s">
        <v>158</v>
      </c>
      <c r="B48" s="24" t="s">
        <v>159</v>
      </c>
      <c r="C48" s="25" t="s">
        <v>25</v>
      </c>
      <c r="D48" s="26" t="s">
        <v>160</v>
      </c>
      <c r="E48" s="27" t="s">
        <v>144</v>
      </c>
      <c r="F48" s="28" t="n">
        <v>43.12</v>
      </c>
      <c r="G48" s="29" t="n">
        <f aca="false">ROUND(F48,2)</f>
        <v>43.12</v>
      </c>
      <c r="H48" s="25" t="s">
        <v>28</v>
      </c>
      <c r="I48" s="30" t="n">
        <v>30.1</v>
      </c>
      <c r="J48" s="31" t="n">
        <v>0.2296</v>
      </c>
      <c r="K48" s="30" t="n">
        <f aca="false">ROUND(I48*(1+J48),2)</f>
        <v>37.01</v>
      </c>
      <c r="L48" s="30" t="n">
        <f aca="false">IF(B48="","",ROUND(K48*G48,2))</f>
        <v>1595.87</v>
      </c>
    </row>
    <row r="49" customFormat="false" ht="23.85" hidden="false" customHeight="false" outlineLevel="0" collapsed="false">
      <c r="A49" s="23" t="s">
        <v>161</v>
      </c>
      <c r="B49" s="24" t="s">
        <v>162</v>
      </c>
      <c r="C49" s="25" t="s">
        <v>25</v>
      </c>
      <c r="D49" s="26" t="s">
        <v>163</v>
      </c>
      <c r="E49" s="27" t="s">
        <v>164</v>
      </c>
      <c r="F49" s="28" t="n">
        <v>0.14</v>
      </c>
      <c r="G49" s="29" t="n">
        <f aca="false">ROUND(F49,2)</f>
        <v>0.14</v>
      </c>
      <c r="H49" s="25" t="s">
        <v>120</v>
      </c>
      <c r="I49" s="30" t="n">
        <v>824.89</v>
      </c>
      <c r="J49" s="31" t="n">
        <v>0.2296</v>
      </c>
      <c r="K49" s="30" t="n">
        <f aca="false">ROUND(I49*(1+J49),2)</f>
        <v>1014.28</v>
      </c>
      <c r="L49" s="30" t="n">
        <f aca="false">IF(B49="","",ROUND(K49*G49,2))</f>
        <v>142</v>
      </c>
    </row>
    <row r="50" customFormat="false" ht="14.25" hidden="false" customHeight="false" outlineLevel="0" collapsed="false">
      <c r="A50" s="23" t="s">
        <v>165</v>
      </c>
      <c r="B50" s="24" t="s">
        <v>166</v>
      </c>
      <c r="C50" s="25" t="s">
        <v>25</v>
      </c>
      <c r="D50" s="26" t="s">
        <v>167</v>
      </c>
      <c r="E50" s="27" t="s">
        <v>168</v>
      </c>
      <c r="F50" s="28" t="n">
        <v>24.76</v>
      </c>
      <c r="G50" s="29" t="n">
        <f aca="false">ROUND(F50,2)</f>
        <v>24.76</v>
      </c>
      <c r="H50" s="25" t="s">
        <v>28</v>
      </c>
      <c r="I50" s="30" t="n">
        <v>38.3</v>
      </c>
      <c r="J50" s="31" t="n">
        <v>0.2296</v>
      </c>
      <c r="K50" s="30" t="n">
        <f aca="false">ROUND(I50*(1+J50),2)</f>
        <v>47.09</v>
      </c>
      <c r="L50" s="30" t="n">
        <f aca="false">IF(B50="","",ROUND(K50*G50,2))</f>
        <v>1165.95</v>
      </c>
    </row>
    <row r="51" customFormat="false" ht="14.25" hidden="false" customHeight="false" outlineLevel="0" collapsed="false">
      <c r="A51" s="23" t="s">
        <v>169</v>
      </c>
      <c r="B51" s="24" t="s">
        <v>170</v>
      </c>
      <c r="C51" s="25" t="s">
        <v>25</v>
      </c>
      <c r="D51" s="26" t="s">
        <v>171</v>
      </c>
      <c r="E51" s="27" t="s">
        <v>172</v>
      </c>
      <c r="F51" s="28" t="n">
        <v>26.8</v>
      </c>
      <c r="G51" s="29" t="n">
        <f aca="false">ROUND(F51,2)</f>
        <v>26.8</v>
      </c>
      <c r="H51" s="25" t="s">
        <v>28</v>
      </c>
      <c r="I51" s="30" t="n">
        <v>1.56</v>
      </c>
      <c r="J51" s="31" t="n">
        <v>0.2296</v>
      </c>
      <c r="K51" s="30" t="n">
        <f aca="false">ROUND(I51*(1+J51),2)</f>
        <v>1.92</v>
      </c>
      <c r="L51" s="30" t="n">
        <f aca="false">IF(B51="","",ROUND(K51*G51,2))</f>
        <v>51.46</v>
      </c>
    </row>
    <row r="52" customFormat="false" ht="23.85" hidden="false" customHeight="false" outlineLevel="0" collapsed="false">
      <c r="A52" s="23" t="s">
        <v>173</v>
      </c>
      <c r="B52" s="24" t="s">
        <v>134</v>
      </c>
      <c r="C52" s="25" t="s">
        <v>25</v>
      </c>
      <c r="D52" s="26" t="s">
        <v>135</v>
      </c>
      <c r="E52" s="27" t="s">
        <v>174</v>
      </c>
      <c r="F52" s="28" t="n">
        <v>0.46</v>
      </c>
      <c r="G52" s="29" t="n">
        <f aca="false">ROUND(F52,2)</f>
        <v>0.46</v>
      </c>
      <c r="H52" s="25" t="s">
        <v>120</v>
      </c>
      <c r="I52" s="30" t="n">
        <v>1078.68</v>
      </c>
      <c r="J52" s="31" t="n">
        <v>0.2296</v>
      </c>
      <c r="K52" s="30" t="n">
        <f aca="false">ROUND(I52*(1+J52),2)</f>
        <v>1326.34</v>
      </c>
      <c r="L52" s="30" t="n">
        <f aca="false">IF(B52="","",ROUND(K52*G52,2))</f>
        <v>610.12</v>
      </c>
    </row>
    <row r="53" customFormat="false" ht="23.85" hidden="false" customHeight="false" outlineLevel="0" collapsed="false">
      <c r="A53" s="23" t="s">
        <v>175</v>
      </c>
      <c r="B53" s="24" t="s">
        <v>130</v>
      </c>
      <c r="C53" s="25" t="s">
        <v>25</v>
      </c>
      <c r="D53" s="26" t="s">
        <v>131</v>
      </c>
      <c r="E53" s="27" t="s">
        <v>176</v>
      </c>
      <c r="F53" s="28" t="n">
        <v>16.72</v>
      </c>
      <c r="G53" s="29" t="n">
        <f aca="false">ROUND(F53,2)</f>
        <v>16.72</v>
      </c>
      <c r="H53" s="25" t="s">
        <v>52</v>
      </c>
      <c r="I53" s="30" t="n">
        <v>10.43</v>
      </c>
      <c r="J53" s="31" t="n">
        <v>0.2296</v>
      </c>
      <c r="K53" s="30" t="n">
        <f aca="false">ROUND(I53*(1+J53),2)</f>
        <v>12.82</v>
      </c>
      <c r="L53" s="30" t="n">
        <f aca="false">IF(B53="","",ROUND(K53*G53,2))</f>
        <v>214.35</v>
      </c>
    </row>
    <row r="54" customFormat="false" ht="14.25" hidden="false" customHeight="false" outlineLevel="0" collapsed="false">
      <c r="A54" s="18" t="s">
        <v>177</v>
      </c>
      <c r="B54" s="19" t="s">
        <v>178</v>
      </c>
      <c r="C54" s="19"/>
      <c r="D54" s="19"/>
      <c r="E54" s="18"/>
      <c r="F54" s="18"/>
      <c r="G54" s="29" t="n">
        <f aca="false">ROUND(F54,2)</f>
        <v>0</v>
      </c>
      <c r="H54" s="18"/>
      <c r="I54" s="21"/>
      <c r="J54" s="22"/>
      <c r="K54" s="21"/>
      <c r="L54" s="21" t="n">
        <f aca="false">SUM(L55:L60)</f>
        <v>46855.9</v>
      </c>
    </row>
    <row r="55" customFormat="false" ht="14.25" hidden="false" customHeight="false" outlineLevel="0" collapsed="false">
      <c r="A55" s="23" t="s">
        <v>179</v>
      </c>
      <c r="B55" s="24" t="s">
        <v>180</v>
      </c>
      <c r="C55" s="25" t="s">
        <v>25</v>
      </c>
      <c r="D55" s="26" t="s">
        <v>181</v>
      </c>
      <c r="E55" s="27" t="s">
        <v>182</v>
      </c>
      <c r="F55" s="28" t="n">
        <v>292</v>
      </c>
      <c r="G55" s="29" t="n">
        <f aca="false">ROUND(F55,2)</f>
        <v>292</v>
      </c>
      <c r="H55" s="25" t="s">
        <v>43</v>
      </c>
      <c r="I55" s="30" t="n">
        <v>18.05</v>
      </c>
      <c r="J55" s="31" t="n">
        <v>0.2296</v>
      </c>
      <c r="K55" s="30" t="n">
        <f aca="false">ROUND(I55*(1+J55),2)</f>
        <v>22.19</v>
      </c>
      <c r="L55" s="30" t="n">
        <f aca="false">IF(B55="","",ROUND(K55*G55,2))</f>
        <v>6479.48</v>
      </c>
      <c r="O55" s="2"/>
    </row>
    <row r="56" customFormat="false" ht="14.25" hidden="false" customHeight="false" outlineLevel="0" collapsed="false">
      <c r="A56" s="23" t="s">
        <v>183</v>
      </c>
      <c r="B56" s="24" t="s">
        <v>184</v>
      </c>
      <c r="C56" s="25" t="s">
        <v>25</v>
      </c>
      <c r="D56" s="26" t="s">
        <v>185</v>
      </c>
      <c r="E56" s="27" t="s">
        <v>186</v>
      </c>
      <c r="F56" s="28" t="n">
        <v>848.71</v>
      </c>
      <c r="G56" s="29" t="n">
        <f aca="false">ROUND(F56,2)</f>
        <v>848.71</v>
      </c>
      <c r="H56" s="25" t="s">
        <v>73</v>
      </c>
      <c r="I56" s="30" t="n">
        <v>28.08</v>
      </c>
      <c r="J56" s="31" t="n">
        <v>0.2296</v>
      </c>
      <c r="K56" s="30" t="n">
        <f aca="false">ROUND(I56*(1+J56),2)</f>
        <v>34.53</v>
      </c>
      <c r="L56" s="30" t="n">
        <f aca="false">IF(B56="","",ROUND(K56*G56,2))</f>
        <v>29305.96</v>
      </c>
      <c r="O56" s="2"/>
    </row>
    <row r="57" customFormat="false" ht="14.25" hidden="false" customHeight="false" outlineLevel="0" collapsed="false">
      <c r="A57" s="23" t="s">
        <v>187</v>
      </c>
      <c r="B57" s="24" t="s">
        <v>188</v>
      </c>
      <c r="C57" s="25" t="s">
        <v>25</v>
      </c>
      <c r="D57" s="26" t="s">
        <v>189</v>
      </c>
      <c r="E57" s="27" t="s">
        <v>190</v>
      </c>
      <c r="F57" s="28" t="n">
        <v>44</v>
      </c>
      <c r="G57" s="29" t="n">
        <f aca="false">ROUND(F57,2)</f>
        <v>44</v>
      </c>
      <c r="H57" s="25" t="s">
        <v>43</v>
      </c>
      <c r="I57" s="30" t="n">
        <v>23.99</v>
      </c>
      <c r="J57" s="31" t="n">
        <v>0.2296</v>
      </c>
      <c r="K57" s="30" t="n">
        <f aca="false">ROUND(I57*(1+J57),2)</f>
        <v>29.5</v>
      </c>
      <c r="L57" s="30" t="n">
        <f aca="false">IF(B57="","",ROUND(K57*G57,2))</f>
        <v>1298</v>
      </c>
      <c r="O57" s="2"/>
    </row>
    <row r="58" customFormat="false" ht="14.25" hidden="false" customHeight="false" outlineLevel="0" collapsed="false">
      <c r="A58" s="23" t="s">
        <v>191</v>
      </c>
      <c r="B58" s="24" t="s">
        <v>192</v>
      </c>
      <c r="C58" s="25" t="s">
        <v>25</v>
      </c>
      <c r="D58" s="26" t="s">
        <v>193</v>
      </c>
      <c r="E58" s="27" t="s">
        <v>194</v>
      </c>
      <c r="F58" s="28" t="n">
        <v>194</v>
      </c>
      <c r="G58" s="29" t="n">
        <f aca="false">ROUND(F58,2)</f>
        <v>194</v>
      </c>
      <c r="H58" s="25" t="s">
        <v>43</v>
      </c>
      <c r="I58" s="30" t="n">
        <v>18.71</v>
      </c>
      <c r="J58" s="31" t="n">
        <v>0.2296</v>
      </c>
      <c r="K58" s="30" t="n">
        <f aca="false">ROUND(I58*(1+J58),2)</f>
        <v>23.01</v>
      </c>
      <c r="L58" s="30" t="n">
        <f aca="false">IF(B58="","",ROUND(K58*G58,2))</f>
        <v>4463.94</v>
      </c>
      <c r="O58" s="2"/>
    </row>
    <row r="59" customFormat="false" ht="14.25" hidden="false" customHeight="false" outlineLevel="0" collapsed="false">
      <c r="A59" s="23" t="s">
        <v>195</v>
      </c>
      <c r="B59" s="24" t="s">
        <v>196</v>
      </c>
      <c r="C59" s="25" t="s">
        <v>25</v>
      </c>
      <c r="D59" s="26" t="s">
        <v>197</v>
      </c>
      <c r="E59" s="27" t="s">
        <v>198</v>
      </c>
      <c r="F59" s="28" t="n">
        <v>485.97</v>
      </c>
      <c r="G59" s="29" t="n">
        <f aca="false">ROUND(F59,2)</f>
        <v>485.97</v>
      </c>
      <c r="H59" s="25" t="s">
        <v>43</v>
      </c>
      <c r="I59" s="30" t="n">
        <v>3.4</v>
      </c>
      <c r="J59" s="31" t="n">
        <v>0.2296</v>
      </c>
      <c r="K59" s="30" t="n">
        <f aca="false">ROUND(I59*(1+J59),2)</f>
        <v>4.18</v>
      </c>
      <c r="L59" s="30" t="n">
        <f aca="false">IF(B59="","",ROUND(K59*G59,2))</f>
        <v>2031.35</v>
      </c>
      <c r="O59" s="2"/>
    </row>
    <row r="60" customFormat="false" ht="14.25" hidden="false" customHeight="false" outlineLevel="0" collapsed="false">
      <c r="A60" s="23" t="s">
        <v>199</v>
      </c>
      <c r="B60" s="24" t="s">
        <v>200</v>
      </c>
      <c r="C60" s="25" t="s">
        <v>201</v>
      </c>
      <c r="D60" s="26" t="s">
        <v>202</v>
      </c>
      <c r="E60" s="27" t="s">
        <v>203</v>
      </c>
      <c r="F60" s="28" t="n">
        <v>1</v>
      </c>
      <c r="G60" s="29" t="n">
        <f aca="false">ROUND(F60,2)</f>
        <v>1</v>
      </c>
      <c r="H60" s="25" t="s">
        <v>43</v>
      </c>
      <c r="I60" s="30" t="n">
        <v>2665.23</v>
      </c>
      <c r="J60" s="31" t="n">
        <v>0.2296</v>
      </c>
      <c r="K60" s="30" t="n">
        <f aca="false">ROUND(I60*(1+J60),2)</f>
        <v>3277.17</v>
      </c>
      <c r="L60" s="30" t="n">
        <f aca="false">IF(B60="","",ROUND(K60*G60,2))</f>
        <v>3277.17</v>
      </c>
      <c r="O60" s="2"/>
    </row>
    <row r="61" customFormat="false" ht="14.25" hidden="false" customHeight="false" outlineLevel="0" collapsed="false">
      <c r="A61" s="18" t="s">
        <v>204</v>
      </c>
      <c r="B61" s="38" t="s">
        <v>205</v>
      </c>
      <c r="C61" s="38"/>
      <c r="D61" s="38"/>
      <c r="E61" s="18"/>
      <c r="F61" s="18"/>
      <c r="G61" s="29" t="n">
        <f aca="false">ROUND(F61,2)</f>
        <v>0</v>
      </c>
      <c r="H61" s="18"/>
      <c r="I61" s="21"/>
      <c r="J61" s="22"/>
      <c r="K61" s="21"/>
      <c r="L61" s="21" t="n">
        <f aca="false">SUM(L62:L76)</f>
        <v>18127.04</v>
      </c>
    </row>
    <row r="62" customFormat="false" ht="14.25" hidden="false" customHeight="false" outlineLevel="0" collapsed="false">
      <c r="A62" s="23" t="s">
        <v>206</v>
      </c>
      <c r="B62" s="24" t="s">
        <v>207</v>
      </c>
      <c r="C62" s="25" t="s">
        <v>25</v>
      </c>
      <c r="D62" s="26" t="s">
        <v>208</v>
      </c>
      <c r="E62" s="27" t="s">
        <v>209</v>
      </c>
      <c r="F62" s="28" t="n">
        <v>1.87</v>
      </c>
      <c r="G62" s="29" t="n">
        <f aca="false">ROUND(F62,2)</f>
        <v>1.87</v>
      </c>
      <c r="H62" s="25" t="s">
        <v>120</v>
      </c>
      <c r="I62" s="30" t="n">
        <v>613.29</v>
      </c>
      <c r="J62" s="31" t="n">
        <v>0.2296</v>
      </c>
      <c r="K62" s="30" t="n">
        <f aca="false">ROUND(I62*(1+J62),2)</f>
        <v>754.1</v>
      </c>
      <c r="L62" s="30" t="n">
        <f aca="false">IF(B62="","",ROUND(K62*G62,2))</f>
        <v>1410.17</v>
      </c>
    </row>
    <row r="63" customFormat="false" ht="14.25" hidden="false" customHeight="false" outlineLevel="0" collapsed="false">
      <c r="A63" s="23" t="s">
        <v>210</v>
      </c>
      <c r="B63" s="24" t="s">
        <v>211</v>
      </c>
      <c r="C63" s="25" t="s">
        <v>25</v>
      </c>
      <c r="D63" s="26" t="s">
        <v>212</v>
      </c>
      <c r="E63" s="27" t="s">
        <v>213</v>
      </c>
      <c r="F63" s="28" t="n">
        <v>18</v>
      </c>
      <c r="G63" s="29" t="n">
        <f aca="false">ROUND(F63,2)</f>
        <v>18</v>
      </c>
      <c r="H63" s="25" t="s">
        <v>73</v>
      </c>
      <c r="I63" s="30" t="n">
        <v>8.29</v>
      </c>
      <c r="J63" s="31" t="n">
        <v>0.2296</v>
      </c>
      <c r="K63" s="30" t="n">
        <f aca="false">ROUND(I63*(1+J63),2)</f>
        <v>10.19</v>
      </c>
      <c r="L63" s="30" t="n">
        <f aca="false">IF(B63="","",ROUND(K63*G63,2))</f>
        <v>183.42</v>
      </c>
    </row>
    <row r="64" customFormat="false" ht="14.25" hidden="false" customHeight="false" outlineLevel="0" collapsed="false">
      <c r="A64" s="23" t="s">
        <v>214</v>
      </c>
      <c r="B64" s="24" t="s">
        <v>215</v>
      </c>
      <c r="C64" s="25" t="s">
        <v>25</v>
      </c>
      <c r="D64" s="26" t="s">
        <v>216</v>
      </c>
      <c r="E64" s="27" t="s">
        <v>217</v>
      </c>
      <c r="F64" s="28" t="n">
        <v>12</v>
      </c>
      <c r="G64" s="29" t="n">
        <f aca="false">ROUND(F64,2)</f>
        <v>12</v>
      </c>
      <c r="H64" s="25" t="s">
        <v>43</v>
      </c>
      <c r="I64" s="30" t="n">
        <v>55.83</v>
      </c>
      <c r="J64" s="31" t="n">
        <v>0.2296</v>
      </c>
      <c r="K64" s="30" t="n">
        <f aca="false">ROUND(I64*(1+J64),2)</f>
        <v>68.65</v>
      </c>
      <c r="L64" s="30" t="n">
        <f aca="false">IF(B64="","",ROUND(K64*G64,2))</f>
        <v>823.8</v>
      </c>
    </row>
    <row r="65" customFormat="false" ht="14.25" hidden="false" customHeight="false" outlineLevel="0" collapsed="false">
      <c r="A65" s="23" t="s">
        <v>218</v>
      </c>
      <c r="B65" s="24" t="s">
        <v>219</v>
      </c>
      <c r="C65" s="25" t="s">
        <v>25</v>
      </c>
      <c r="D65" s="26" t="s">
        <v>220</v>
      </c>
      <c r="E65" s="27" t="s">
        <v>221</v>
      </c>
      <c r="F65" s="28" t="n">
        <v>180</v>
      </c>
      <c r="G65" s="29" t="n">
        <f aca="false">ROUND(F65,2)</f>
        <v>180</v>
      </c>
      <c r="H65" s="25" t="s">
        <v>73</v>
      </c>
      <c r="I65" s="30" t="n">
        <v>19.54</v>
      </c>
      <c r="J65" s="31" t="n">
        <v>0.2296</v>
      </c>
      <c r="K65" s="30" t="n">
        <f aca="false">ROUND(I65*(1+J65),2)</f>
        <v>24.03</v>
      </c>
      <c r="L65" s="30" t="n">
        <f aca="false">IF(B65="","",ROUND(K65*G65,2))</f>
        <v>4325.4</v>
      </c>
    </row>
    <row r="66" customFormat="false" ht="35.05" hidden="false" customHeight="false" outlineLevel="0" collapsed="false">
      <c r="A66" s="23" t="s">
        <v>222</v>
      </c>
      <c r="B66" s="24" t="n">
        <v>88247</v>
      </c>
      <c r="C66" s="25" t="s">
        <v>35</v>
      </c>
      <c r="D66" s="26" t="s">
        <v>223</v>
      </c>
      <c r="E66" s="27" t="s">
        <v>224</v>
      </c>
      <c r="F66" s="28" t="n">
        <v>20</v>
      </c>
      <c r="G66" s="29" t="n">
        <f aca="false">ROUND(F66,2)</f>
        <v>20</v>
      </c>
      <c r="H66" s="25" t="s">
        <v>38</v>
      </c>
      <c r="I66" s="30" t="n">
        <v>33.73</v>
      </c>
      <c r="J66" s="31" t="n">
        <v>0.2296</v>
      </c>
      <c r="K66" s="30" t="n">
        <f aca="false">ROUND(I66*(1+J66),2)</f>
        <v>41.47</v>
      </c>
      <c r="L66" s="30" t="n">
        <f aca="false">IF(B66="","",ROUND(K66*G66,2))</f>
        <v>829.4</v>
      </c>
    </row>
    <row r="67" customFormat="false" ht="35.05" hidden="false" customHeight="false" outlineLevel="0" collapsed="false">
      <c r="A67" s="23" t="s">
        <v>225</v>
      </c>
      <c r="B67" s="24" t="n">
        <v>88264</v>
      </c>
      <c r="C67" s="25" t="s">
        <v>35</v>
      </c>
      <c r="D67" s="26" t="s">
        <v>226</v>
      </c>
      <c r="E67" s="27" t="s">
        <v>224</v>
      </c>
      <c r="F67" s="28" t="n">
        <v>20</v>
      </c>
      <c r="G67" s="29" t="n">
        <f aca="false">ROUND(F67,2)</f>
        <v>20</v>
      </c>
      <c r="H67" s="25" t="s">
        <v>38</v>
      </c>
      <c r="I67" s="30" t="n">
        <v>44.03</v>
      </c>
      <c r="J67" s="31" t="n">
        <v>0.2296</v>
      </c>
      <c r="K67" s="30" t="n">
        <f aca="false">ROUND(I67*(1+J67),2)</f>
        <v>54.14</v>
      </c>
      <c r="L67" s="30" t="n">
        <f aca="false">IF(B67="","",ROUND(K67*G67,2))</f>
        <v>1082.8</v>
      </c>
    </row>
    <row r="68" customFormat="false" ht="35.05" hidden="false" customHeight="false" outlineLevel="0" collapsed="false">
      <c r="A68" s="23" t="s">
        <v>227</v>
      </c>
      <c r="B68" s="24" t="n">
        <v>100308</v>
      </c>
      <c r="C68" s="25" t="s">
        <v>35</v>
      </c>
      <c r="D68" s="26" t="s">
        <v>228</v>
      </c>
      <c r="E68" s="27" t="s">
        <v>224</v>
      </c>
      <c r="F68" s="28" t="n">
        <v>20</v>
      </c>
      <c r="G68" s="29" t="n">
        <f aca="false">ROUND(F68,2)</f>
        <v>20</v>
      </c>
      <c r="H68" s="25" t="s">
        <v>38</v>
      </c>
      <c r="I68" s="30" t="n">
        <v>43.73</v>
      </c>
      <c r="J68" s="31" t="n">
        <v>0.2296</v>
      </c>
      <c r="K68" s="30" t="n">
        <f aca="false">ROUND(I68*(1+J68),2)</f>
        <v>53.77</v>
      </c>
      <c r="L68" s="30" t="n">
        <f aca="false">IF(B68="","",ROUND(K68*G68,2))</f>
        <v>1075.4</v>
      </c>
    </row>
    <row r="69" customFormat="false" ht="23.85" hidden="false" customHeight="false" outlineLevel="0" collapsed="false">
      <c r="A69" s="23" t="s">
        <v>229</v>
      </c>
      <c r="B69" s="24" t="n">
        <v>88267</v>
      </c>
      <c r="C69" s="25" t="s">
        <v>35</v>
      </c>
      <c r="D69" s="26" t="s">
        <v>230</v>
      </c>
      <c r="E69" s="27" t="s">
        <v>231</v>
      </c>
      <c r="F69" s="28" t="n">
        <v>16</v>
      </c>
      <c r="G69" s="29" t="n">
        <f aca="false">ROUND(F69,2)</f>
        <v>16</v>
      </c>
      <c r="H69" s="25" t="s">
        <v>38</v>
      </c>
      <c r="I69" s="30" t="n">
        <v>39.04</v>
      </c>
      <c r="J69" s="31" t="n">
        <v>0.2296</v>
      </c>
      <c r="K69" s="30" t="n">
        <f aca="false">ROUND(I69*(1+J69),2)</f>
        <v>48</v>
      </c>
      <c r="L69" s="30" t="n">
        <f aca="false">IF(B69="","",ROUND(K69*G69,2))</f>
        <v>768</v>
      </c>
    </row>
    <row r="70" customFormat="false" ht="23.85" hidden="false" customHeight="false" outlineLevel="0" collapsed="false">
      <c r="A70" s="23" t="s">
        <v>232</v>
      </c>
      <c r="B70" s="24" t="s">
        <v>233</v>
      </c>
      <c r="C70" s="25" t="s">
        <v>25</v>
      </c>
      <c r="D70" s="26" t="s">
        <v>234</v>
      </c>
      <c r="E70" s="27" t="s">
        <v>235</v>
      </c>
      <c r="F70" s="28" t="n">
        <v>20</v>
      </c>
      <c r="G70" s="29" t="n">
        <f aca="false">ROUND(F70,2)</f>
        <v>20</v>
      </c>
      <c r="H70" s="25" t="s">
        <v>73</v>
      </c>
      <c r="I70" s="30" t="n">
        <v>57.81</v>
      </c>
      <c r="J70" s="31" t="n">
        <v>0.2296</v>
      </c>
      <c r="K70" s="30" t="n">
        <f aca="false">ROUND(I70*(1+J70),2)</f>
        <v>71.08</v>
      </c>
      <c r="L70" s="30" t="n">
        <f aca="false">IF(B70="","",ROUND(K70*G70,2))</f>
        <v>1421.6</v>
      </c>
    </row>
    <row r="71" customFormat="false" ht="23.85" hidden="false" customHeight="false" outlineLevel="0" collapsed="false">
      <c r="A71" s="23" t="s">
        <v>236</v>
      </c>
      <c r="B71" s="24" t="s">
        <v>237</v>
      </c>
      <c r="C71" s="25" t="s">
        <v>25</v>
      </c>
      <c r="D71" s="26" t="s">
        <v>238</v>
      </c>
      <c r="E71" s="27" t="s">
        <v>235</v>
      </c>
      <c r="F71" s="28" t="n">
        <v>20</v>
      </c>
      <c r="G71" s="29" t="n">
        <f aca="false">ROUND(F71,2)</f>
        <v>20</v>
      </c>
      <c r="H71" s="25" t="s">
        <v>73</v>
      </c>
      <c r="I71" s="30" t="n">
        <v>31.47</v>
      </c>
      <c r="J71" s="31" t="n">
        <v>0.2296</v>
      </c>
      <c r="K71" s="30" t="n">
        <f aca="false">ROUND(I71*(1+J71),2)</f>
        <v>38.7</v>
      </c>
      <c r="L71" s="30" t="n">
        <f aca="false">IF(B71="","",ROUND(K71*G71,2))</f>
        <v>774</v>
      </c>
    </row>
    <row r="72" customFormat="false" ht="23.85" hidden="false" customHeight="false" outlineLevel="0" collapsed="false">
      <c r="A72" s="23" t="s">
        <v>239</v>
      </c>
      <c r="B72" s="24" t="s">
        <v>240</v>
      </c>
      <c r="C72" s="25" t="s">
        <v>25</v>
      </c>
      <c r="D72" s="26" t="s">
        <v>241</v>
      </c>
      <c r="E72" s="27" t="s">
        <v>235</v>
      </c>
      <c r="F72" s="28" t="n">
        <v>20</v>
      </c>
      <c r="G72" s="29" t="n">
        <f aca="false">ROUND(F72,2)</f>
        <v>20</v>
      </c>
      <c r="H72" s="25" t="s">
        <v>73</v>
      </c>
      <c r="I72" s="30" t="n">
        <v>24.09</v>
      </c>
      <c r="J72" s="31" t="n">
        <v>0.2296</v>
      </c>
      <c r="K72" s="30" t="n">
        <f aca="false">ROUND(I72*(1+J72),2)</f>
        <v>29.62</v>
      </c>
      <c r="L72" s="30" t="n">
        <f aca="false">IF(B72="","",ROUND(K72*G72,2))</f>
        <v>592.4</v>
      </c>
    </row>
    <row r="73" customFormat="false" ht="23.85" hidden="false" customHeight="false" outlineLevel="0" collapsed="false">
      <c r="A73" s="23" t="s">
        <v>242</v>
      </c>
      <c r="B73" s="24" t="n">
        <v>89865</v>
      </c>
      <c r="C73" s="25" t="s">
        <v>35</v>
      </c>
      <c r="D73" s="26" t="s">
        <v>243</v>
      </c>
      <c r="E73" s="27" t="s">
        <v>235</v>
      </c>
      <c r="F73" s="28" t="n">
        <v>20</v>
      </c>
      <c r="G73" s="29" t="n">
        <f aca="false">ROUND(F73,2)</f>
        <v>20</v>
      </c>
      <c r="H73" s="25" t="s">
        <v>73</v>
      </c>
      <c r="I73" s="30" t="n">
        <v>22.85</v>
      </c>
      <c r="J73" s="31" t="n">
        <v>0.2296</v>
      </c>
      <c r="K73" s="30" t="n">
        <f aca="false">ROUND(I73*(1+J73),2)</f>
        <v>28.1</v>
      </c>
      <c r="L73" s="30" t="n">
        <f aca="false">IF(B73="","",ROUND(K73*G73,2))</f>
        <v>562</v>
      </c>
    </row>
    <row r="74" customFormat="false" ht="14.25" hidden="false" customHeight="false" outlineLevel="0" collapsed="false">
      <c r="A74" s="23" t="s">
        <v>244</v>
      </c>
      <c r="B74" s="24" t="s">
        <v>245</v>
      </c>
      <c r="C74" s="25" t="s">
        <v>201</v>
      </c>
      <c r="D74" s="26" t="s">
        <v>246</v>
      </c>
      <c r="E74" s="27" t="s">
        <v>247</v>
      </c>
      <c r="F74" s="28" t="n">
        <v>96</v>
      </c>
      <c r="G74" s="29" t="n">
        <f aca="false">ROUND(F74,2)</f>
        <v>96</v>
      </c>
      <c r="H74" s="25" t="s">
        <v>73</v>
      </c>
      <c r="I74" s="30" t="n">
        <v>17.92</v>
      </c>
      <c r="J74" s="31" t="n">
        <v>0.2296</v>
      </c>
      <c r="K74" s="30" t="n">
        <f aca="false">ROUND(I74*(1+J74),2)</f>
        <v>22.03</v>
      </c>
      <c r="L74" s="30" t="n">
        <f aca="false">IF(B74="","",ROUND(K74*G74,2))</f>
        <v>2114.88</v>
      </c>
    </row>
    <row r="75" customFormat="false" ht="23.85" hidden="false" customHeight="false" outlineLevel="0" collapsed="false">
      <c r="A75" s="23" t="s">
        <v>248</v>
      </c>
      <c r="B75" s="24" t="s">
        <v>249</v>
      </c>
      <c r="C75" s="25" t="s">
        <v>25</v>
      </c>
      <c r="D75" s="26" t="s">
        <v>250</v>
      </c>
      <c r="E75" s="27" t="s">
        <v>251</v>
      </c>
      <c r="F75" s="28" t="n">
        <v>87</v>
      </c>
      <c r="G75" s="29" t="n">
        <f aca="false">ROUND(F75,2)</f>
        <v>87</v>
      </c>
      <c r="H75" s="25" t="s">
        <v>52</v>
      </c>
      <c r="I75" s="30" t="n">
        <v>17.99</v>
      </c>
      <c r="J75" s="31" t="n">
        <v>0.2296</v>
      </c>
      <c r="K75" s="30" t="n">
        <f aca="false">ROUND(I75*(1+J75),2)</f>
        <v>22.12</v>
      </c>
      <c r="L75" s="30" t="n">
        <f aca="false">IF(B75="","",ROUND(K75*G75,2))</f>
        <v>1924.44</v>
      </c>
    </row>
    <row r="76" customFormat="false" ht="23.85" hidden="false" customHeight="false" outlineLevel="0" collapsed="false">
      <c r="A76" s="23" t="s">
        <v>252</v>
      </c>
      <c r="B76" s="24" t="s">
        <v>253</v>
      </c>
      <c r="C76" s="25" t="s">
        <v>25</v>
      </c>
      <c r="D76" s="26" t="s">
        <v>254</v>
      </c>
      <c r="E76" s="27" t="s">
        <v>255</v>
      </c>
      <c r="F76" s="28" t="n">
        <v>3.75</v>
      </c>
      <c r="G76" s="29" t="n">
        <f aca="false">ROUND(F76,2)</f>
        <v>3.75</v>
      </c>
      <c r="H76" s="25" t="s">
        <v>28</v>
      </c>
      <c r="I76" s="30" t="n">
        <v>51.9</v>
      </c>
      <c r="J76" s="31" t="n">
        <v>0.2296</v>
      </c>
      <c r="K76" s="30" t="n">
        <f aca="false">ROUND(I76*(1+J76),2)</f>
        <v>63.82</v>
      </c>
      <c r="L76" s="30" t="n">
        <f aca="false">IF(B76="","",ROUND(K76*G76,2))</f>
        <v>239.33</v>
      </c>
    </row>
    <row r="77" customFormat="false" ht="14.25" hidden="false" customHeight="false" outlineLevel="0" collapsed="false">
      <c r="A77" s="18" t="s">
        <v>256</v>
      </c>
      <c r="B77" s="19" t="s">
        <v>257</v>
      </c>
      <c r="C77" s="19"/>
      <c r="D77" s="19"/>
      <c r="E77" s="18"/>
      <c r="F77" s="18"/>
      <c r="G77" s="29" t="n">
        <f aca="false">ROUND(F77,2)</f>
        <v>0</v>
      </c>
      <c r="H77" s="18"/>
      <c r="I77" s="21"/>
      <c r="J77" s="22"/>
      <c r="K77" s="21"/>
      <c r="L77" s="21" t="n">
        <f aca="false">SUM(L78:L82)</f>
        <v>45551.82</v>
      </c>
    </row>
    <row r="78" customFormat="false" ht="14.25" hidden="false" customHeight="false" outlineLevel="0" collapsed="false">
      <c r="A78" s="23" t="s">
        <v>258</v>
      </c>
      <c r="B78" s="24" t="s">
        <v>259</v>
      </c>
      <c r="C78" s="25" t="s">
        <v>25</v>
      </c>
      <c r="D78" s="26" t="s">
        <v>260</v>
      </c>
      <c r="E78" s="27" t="s">
        <v>261</v>
      </c>
      <c r="F78" s="28" t="n">
        <v>8</v>
      </c>
      <c r="G78" s="29" t="n">
        <f aca="false">ROUND(F78,2)</f>
        <v>8</v>
      </c>
      <c r="H78" s="25" t="s">
        <v>73</v>
      </c>
      <c r="I78" s="30" t="n">
        <v>1399.34</v>
      </c>
      <c r="J78" s="31" t="n">
        <v>0.2296</v>
      </c>
      <c r="K78" s="30" t="n">
        <f aca="false">ROUND(I78*(1+J78),2)</f>
        <v>1720.63</v>
      </c>
      <c r="L78" s="30" t="n">
        <f aca="false">IF(B78="","",ROUND(K78*G78,2))</f>
        <v>13765.04</v>
      </c>
    </row>
    <row r="79" customFormat="false" ht="14.25" hidden="false" customHeight="false" outlineLevel="0" collapsed="false">
      <c r="A79" s="23" t="s">
        <v>262</v>
      </c>
      <c r="B79" s="24" t="s">
        <v>263</v>
      </c>
      <c r="C79" s="25" t="s">
        <v>25</v>
      </c>
      <c r="D79" s="26" t="s">
        <v>264</v>
      </c>
      <c r="E79" s="27" t="s">
        <v>265</v>
      </c>
      <c r="F79" s="28" t="n">
        <v>4</v>
      </c>
      <c r="G79" s="29" t="n">
        <f aca="false">ROUND(F79,2)</f>
        <v>4</v>
      </c>
      <c r="H79" s="25" t="s">
        <v>73</v>
      </c>
      <c r="I79" s="30" t="n">
        <v>866.62</v>
      </c>
      <c r="J79" s="31" t="n">
        <v>0.2296</v>
      </c>
      <c r="K79" s="30" t="n">
        <f aca="false">ROUND(I79*(1+J79),2)</f>
        <v>1065.6</v>
      </c>
      <c r="L79" s="30" t="n">
        <f aca="false">IF(B79="","",ROUND(K79*G79,2))</f>
        <v>4262.4</v>
      </c>
    </row>
    <row r="80" customFormat="false" ht="14.25" hidden="false" customHeight="false" outlineLevel="0" collapsed="false">
      <c r="A80" s="23" t="s">
        <v>266</v>
      </c>
      <c r="B80" s="24" t="s">
        <v>253</v>
      </c>
      <c r="C80" s="25" t="s">
        <v>25</v>
      </c>
      <c r="D80" s="26" t="s">
        <v>254</v>
      </c>
      <c r="E80" s="27" t="s">
        <v>267</v>
      </c>
      <c r="F80" s="28" t="n">
        <v>19</v>
      </c>
      <c r="G80" s="29" t="n">
        <f aca="false">ROUND(F80,2)</f>
        <v>19</v>
      </c>
      <c r="H80" s="25" t="s">
        <v>28</v>
      </c>
      <c r="I80" s="30" t="n">
        <v>51.9</v>
      </c>
      <c r="J80" s="31" t="n">
        <v>0.2296</v>
      </c>
      <c r="K80" s="30" t="n">
        <f aca="false">ROUND(I80*(1+J80),2)</f>
        <v>63.82</v>
      </c>
      <c r="L80" s="30" t="n">
        <f aca="false">IF(B80="","",ROUND(K80*G80,2))</f>
        <v>1212.58</v>
      </c>
    </row>
    <row r="81" customFormat="false" ht="14.25" hidden="false" customHeight="false" outlineLevel="0" collapsed="false">
      <c r="A81" s="23" t="s">
        <v>268</v>
      </c>
      <c r="B81" s="24" t="s">
        <v>269</v>
      </c>
      <c r="C81" s="25" t="s">
        <v>201</v>
      </c>
      <c r="D81" s="26" t="s">
        <v>270</v>
      </c>
      <c r="E81" s="27" t="s">
        <v>271</v>
      </c>
      <c r="F81" s="28" t="n">
        <v>2355</v>
      </c>
      <c r="G81" s="29" t="n">
        <f aca="false">ROUND(F81,2)</f>
        <v>2355</v>
      </c>
      <c r="H81" s="25" t="s">
        <v>28</v>
      </c>
      <c r="I81" s="30" t="n">
        <v>8.54</v>
      </c>
      <c r="J81" s="31" t="n">
        <v>0.2296</v>
      </c>
      <c r="K81" s="30" t="n">
        <f aca="false">ROUND(I81*(1+J81),2)</f>
        <v>10.5</v>
      </c>
      <c r="L81" s="30" t="n">
        <f aca="false">IF(B81="","",ROUND(K81*G81,2))</f>
        <v>24727.5</v>
      </c>
    </row>
    <row r="82" customFormat="false" ht="14.25" hidden="false" customHeight="false" outlineLevel="0" collapsed="false">
      <c r="A82" s="23" t="s">
        <v>272</v>
      </c>
      <c r="B82" s="24" t="s">
        <v>273</v>
      </c>
      <c r="C82" s="25" t="s">
        <v>25</v>
      </c>
      <c r="D82" s="26" t="s">
        <v>274</v>
      </c>
      <c r="E82" s="27" t="s">
        <v>275</v>
      </c>
      <c r="F82" s="28" t="n">
        <v>10</v>
      </c>
      <c r="G82" s="29" t="n">
        <f aca="false">ROUND(F82,2)</f>
        <v>10</v>
      </c>
      <c r="H82" s="25" t="s">
        <v>120</v>
      </c>
      <c r="I82" s="30" t="n">
        <v>128.85</v>
      </c>
      <c r="J82" s="31" t="n">
        <v>0.2296</v>
      </c>
      <c r="K82" s="30" t="n">
        <f aca="false">ROUND(I82*(1+J82),2)</f>
        <v>158.43</v>
      </c>
      <c r="L82" s="30" t="n">
        <f aca="false">IF(B82="","",ROUND(K82*G82,2))</f>
        <v>1584.3</v>
      </c>
    </row>
    <row r="83" customFormat="false" ht="14.25" hidden="false" customHeight="false" outlineLevel="0" collapsed="false">
      <c r="F83" s="39"/>
    </row>
    <row r="84" customFormat="false" ht="17.35" hidden="false" customHeight="false" outlineLevel="0" collapsed="false">
      <c r="A84" s="40"/>
      <c r="B84" s="40"/>
      <c r="C84" s="40"/>
      <c r="D84" s="40"/>
      <c r="E84" s="40"/>
      <c r="F84" s="41" t="s">
        <v>276</v>
      </c>
      <c r="G84" s="41"/>
      <c r="H84" s="41"/>
      <c r="I84" s="41"/>
      <c r="J84" s="41"/>
      <c r="K84" s="41"/>
      <c r="L84" s="42" t="n">
        <f aca="false">SUM(L9:L82)/2</f>
        <v>2073698.9</v>
      </c>
    </row>
    <row r="85" customFormat="false" ht="14.25" hidden="false" customHeight="false" outlineLevel="0" collapsed="false">
      <c r="F85" s="39"/>
    </row>
    <row r="86" customFormat="false" ht="14.25" hidden="false" customHeight="false" outlineLevel="0" collapsed="false">
      <c r="F86" s="39"/>
    </row>
    <row r="87" customFormat="false" ht="14.25" hidden="false" customHeight="false" outlineLevel="0" collapsed="false">
      <c r="F87" s="39"/>
    </row>
    <row r="88" customFormat="false" ht="14.25" hidden="false" customHeight="false" outlineLevel="0" collapsed="false">
      <c r="F88" s="39"/>
    </row>
    <row r="89" customFormat="false" ht="14.25" hidden="false" customHeight="false" outlineLevel="0" collapsed="false">
      <c r="F89" s="39"/>
    </row>
    <row r="90" customFormat="false" ht="14.25" hidden="false" customHeight="false" outlineLevel="0" collapsed="false">
      <c r="F90" s="39"/>
    </row>
    <row r="91" customFormat="false" ht="14.25" hidden="false" customHeight="false" outlineLevel="0" collapsed="false">
      <c r="F91" s="39"/>
    </row>
    <row r="92" customFormat="false" ht="14.25" hidden="false" customHeight="false" outlineLevel="0" collapsed="false">
      <c r="F92" s="39"/>
    </row>
    <row r="93" customFormat="false" ht="14.25" hidden="false" customHeight="false" outlineLevel="0" collapsed="false">
      <c r="F93" s="39"/>
    </row>
    <row r="94" customFormat="false" ht="14.25" hidden="false" customHeight="false" outlineLevel="0" collapsed="false">
      <c r="F94" s="39"/>
    </row>
    <row r="95" customFormat="false" ht="14.25" hidden="false" customHeight="false" outlineLevel="0" collapsed="false">
      <c r="F95" s="39"/>
    </row>
    <row r="96" customFormat="false" ht="14.25" hidden="false" customHeight="false" outlineLevel="0" collapsed="false">
      <c r="F96" s="39"/>
    </row>
    <row r="97" customFormat="false" ht="14.25" hidden="false" customHeight="false" outlineLevel="0" collapsed="false">
      <c r="F97" s="39"/>
    </row>
    <row r="98" customFormat="false" ht="14.25" hidden="false" customHeight="false" outlineLevel="0" collapsed="false">
      <c r="F98" s="39"/>
    </row>
    <row r="99" customFormat="false" ht="14.25" hidden="false" customHeight="false" outlineLevel="0" collapsed="false">
      <c r="F99" s="39"/>
    </row>
    <row r="100" customFormat="false" ht="14.25" hidden="false" customHeight="false" outlineLevel="0" collapsed="false">
      <c r="F100" s="39"/>
    </row>
    <row r="101" customFormat="false" ht="14.25" hidden="false" customHeight="false" outlineLevel="0" collapsed="false">
      <c r="F101" s="39"/>
    </row>
    <row r="102" customFormat="false" ht="14.25" hidden="false" customHeight="false" outlineLevel="0" collapsed="false">
      <c r="F102" s="39"/>
    </row>
    <row r="103" customFormat="false" ht="14.25" hidden="false" customHeight="false" outlineLevel="0" collapsed="false">
      <c r="F103" s="39"/>
    </row>
    <row r="104" customFormat="false" ht="14.25" hidden="false" customHeight="false" outlineLevel="0" collapsed="false">
      <c r="F104" s="39"/>
    </row>
    <row r="105" customFormat="false" ht="14.25" hidden="false" customHeight="false" outlineLevel="0" collapsed="false">
      <c r="F105" s="39"/>
    </row>
    <row r="106" customFormat="false" ht="14.25" hidden="false" customHeight="false" outlineLevel="0" collapsed="false">
      <c r="F106" s="39"/>
    </row>
    <row r="107" customFormat="false" ht="14.25" hidden="false" customHeight="false" outlineLevel="0" collapsed="false">
      <c r="F107" s="39"/>
    </row>
    <row r="108" customFormat="false" ht="14.25" hidden="false" customHeight="false" outlineLevel="0" collapsed="false">
      <c r="F108" s="39"/>
    </row>
    <row r="109" customFormat="false" ht="14.25" hidden="false" customHeight="false" outlineLevel="0" collapsed="false">
      <c r="F109" s="39"/>
    </row>
    <row r="110" customFormat="false" ht="14.25" hidden="false" customHeight="false" outlineLevel="0" collapsed="false">
      <c r="F110" s="39"/>
    </row>
    <row r="111" customFormat="false" ht="14.25" hidden="false" customHeight="false" outlineLevel="0" collapsed="false">
      <c r="F111" s="39"/>
    </row>
    <row r="112" customFormat="false" ht="14.25" hidden="false" customHeight="false" outlineLevel="0" collapsed="false">
      <c r="F112" s="39"/>
    </row>
    <row r="113" customFormat="false" ht="14.25" hidden="false" customHeight="false" outlineLevel="0" collapsed="false">
      <c r="F113" s="39"/>
    </row>
    <row r="114" customFormat="false" ht="14.25" hidden="false" customHeight="false" outlineLevel="0" collapsed="false">
      <c r="F114" s="39"/>
    </row>
    <row r="115" customFormat="false" ht="14.25" hidden="false" customHeight="false" outlineLevel="0" collapsed="false">
      <c r="F115" s="39"/>
    </row>
    <row r="116" customFormat="false" ht="14.25" hidden="false" customHeight="false" outlineLevel="0" collapsed="false">
      <c r="F116" s="39"/>
    </row>
    <row r="117" customFormat="false" ht="14.25" hidden="false" customHeight="false" outlineLevel="0" collapsed="false">
      <c r="F117" s="39"/>
    </row>
    <row r="118" customFormat="false" ht="14.25" hidden="false" customHeight="false" outlineLevel="0" collapsed="false">
      <c r="F118" s="39"/>
    </row>
    <row r="119" customFormat="false" ht="14.25" hidden="false" customHeight="false" outlineLevel="0" collapsed="false">
      <c r="F119" s="39"/>
    </row>
    <row r="120" customFormat="false" ht="14.25" hidden="false" customHeight="false" outlineLevel="0" collapsed="false">
      <c r="F120" s="39"/>
    </row>
    <row r="121" customFormat="false" ht="14.25" hidden="false" customHeight="false" outlineLevel="0" collapsed="false">
      <c r="F121" s="39"/>
    </row>
    <row r="122" customFormat="false" ht="14.25" hidden="false" customHeight="false" outlineLevel="0" collapsed="false">
      <c r="F122" s="39"/>
    </row>
    <row r="123" customFormat="false" ht="14.25" hidden="false" customHeight="false" outlineLevel="0" collapsed="false">
      <c r="F123" s="39"/>
    </row>
    <row r="124" customFormat="false" ht="14.25" hidden="false" customHeight="false" outlineLevel="0" collapsed="false">
      <c r="F124" s="39"/>
    </row>
    <row r="125" customFormat="false" ht="14.25" hidden="false" customHeight="false" outlineLevel="0" collapsed="false">
      <c r="F125" s="39"/>
    </row>
    <row r="126" customFormat="false" ht="14.25" hidden="false" customHeight="false" outlineLevel="0" collapsed="false">
      <c r="F126" s="39"/>
    </row>
    <row r="127" customFormat="false" ht="14.25" hidden="false" customHeight="false" outlineLevel="0" collapsed="false">
      <c r="F127" s="39"/>
    </row>
    <row r="128" customFormat="false" ht="14.25" hidden="false" customHeight="false" outlineLevel="0" collapsed="false">
      <c r="F128" s="39"/>
    </row>
    <row r="129" customFormat="false" ht="14.25" hidden="false" customHeight="false" outlineLevel="0" collapsed="false">
      <c r="F129" s="39"/>
    </row>
    <row r="130" customFormat="false" ht="14.25" hidden="false" customHeight="false" outlineLevel="0" collapsed="false">
      <c r="F130" s="39"/>
    </row>
    <row r="131" customFormat="false" ht="14.25" hidden="false" customHeight="false" outlineLevel="0" collapsed="false">
      <c r="F131" s="39"/>
    </row>
    <row r="132" customFormat="false" ht="14.25" hidden="false" customHeight="false" outlineLevel="0" collapsed="false">
      <c r="F132" s="39"/>
    </row>
    <row r="133" customFormat="false" ht="14.25" hidden="false" customHeight="false" outlineLevel="0" collapsed="false">
      <c r="F133" s="39"/>
    </row>
    <row r="134" customFormat="false" ht="14.25" hidden="false" customHeight="false" outlineLevel="0" collapsed="false">
      <c r="F134" s="39"/>
    </row>
    <row r="135" customFormat="false" ht="14.25" hidden="false" customHeight="false" outlineLevel="0" collapsed="false">
      <c r="F135" s="39"/>
    </row>
    <row r="136" customFormat="false" ht="14.25" hidden="false" customHeight="false" outlineLevel="0" collapsed="false">
      <c r="F136" s="39"/>
    </row>
    <row r="137" customFormat="false" ht="14.25" hidden="false" customHeight="false" outlineLevel="0" collapsed="false">
      <c r="F137" s="39"/>
    </row>
    <row r="138" customFormat="false" ht="14.25" hidden="false" customHeight="false" outlineLevel="0" collapsed="false">
      <c r="F138" s="39"/>
    </row>
    <row r="139" customFormat="false" ht="14.25" hidden="false" customHeight="false" outlineLevel="0" collapsed="false">
      <c r="F139" s="39"/>
    </row>
    <row r="140" customFormat="false" ht="14.25" hidden="false" customHeight="false" outlineLevel="0" collapsed="false">
      <c r="F140" s="39"/>
    </row>
    <row r="141" customFormat="false" ht="14.25" hidden="false" customHeight="false" outlineLevel="0" collapsed="false">
      <c r="F141" s="39"/>
    </row>
    <row r="142" customFormat="false" ht="14.25" hidden="false" customHeight="false" outlineLevel="0" collapsed="false">
      <c r="F142" s="39"/>
    </row>
    <row r="143" customFormat="false" ht="14.25" hidden="false" customHeight="false" outlineLevel="0" collapsed="false">
      <c r="F143" s="39"/>
    </row>
    <row r="144" customFormat="false" ht="14.25" hidden="false" customHeight="false" outlineLevel="0" collapsed="false">
      <c r="F144" s="39"/>
    </row>
    <row r="145" customFormat="false" ht="14.25" hidden="false" customHeight="false" outlineLevel="0" collapsed="false">
      <c r="F145" s="39"/>
    </row>
    <row r="146" customFormat="false" ht="14.25" hidden="false" customHeight="false" outlineLevel="0" collapsed="false">
      <c r="F146" s="39"/>
    </row>
    <row r="147" customFormat="false" ht="14.25" hidden="false" customHeight="false" outlineLevel="0" collapsed="false">
      <c r="F147" s="39"/>
    </row>
    <row r="148" customFormat="false" ht="14.25" hidden="false" customHeight="false" outlineLevel="0" collapsed="false">
      <c r="F148" s="39"/>
    </row>
    <row r="149" customFormat="false" ht="14.25" hidden="false" customHeight="false" outlineLevel="0" collapsed="false">
      <c r="F149" s="39"/>
    </row>
    <row r="150" customFormat="false" ht="14.25" hidden="false" customHeight="false" outlineLevel="0" collapsed="false">
      <c r="F150" s="39"/>
    </row>
    <row r="151" customFormat="false" ht="14.25" hidden="false" customHeight="false" outlineLevel="0" collapsed="false">
      <c r="F151" s="39"/>
    </row>
    <row r="152" customFormat="false" ht="14.25" hidden="false" customHeight="false" outlineLevel="0" collapsed="false">
      <c r="F152" s="39"/>
    </row>
    <row r="153" customFormat="false" ht="14.25" hidden="false" customHeight="false" outlineLevel="0" collapsed="false">
      <c r="F153" s="39"/>
    </row>
    <row r="154" customFormat="false" ht="14.25" hidden="false" customHeight="false" outlineLevel="0" collapsed="false">
      <c r="F154" s="39"/>
    </row>
    <row r="155" customFormat="false" ht="14.25" hidden="false" customHeight="false" outlineLevel="0" collapsed="false">
      <c r="F155" s="39"/>
    </row>
    <row r="156" customFormat="false" ht="14.25" hidden="false" customHeight="false" outlineLevel="0" collapsed="false">
      <c r="F156" s="39"/>
    </row>
    <row r="157" customFormat="false" ht="14.25" hidden="false" customHeight="false" outlineLevel="0" collapsed="false">
      <c r="F157" s="39"/>
    </row>
    <row r="158" customFormat="false" ht="14.25" hidden="false" customHeight="false" outlineLevel="0" collapsed="false">
      <c r="F158" s="39"/>
    </row>
    <row r="159" customFormat="false" ht="14.25" hidden="false" customHeight="false" outlineLevel="0" collapsed="false">
      <c r="F159" s="39"/>
    </row>
    <row r="160" customFormat="false" ht="14.25" hidden="false" customHeight="false" outlineLevel="0" collapsed="false">
      <c r="F160" s="39"/>
    </row>
    <row r="161" customFormat="false" ht="14.25" hidden="false" customHeight="false" outlineLevel="0" collapsed="false">
      <c r="F161" s="39"/>
    </row>
    <row r="162" customFormat="false" ht="14.25" hidden="false" customHeight="false" outlineLevel="0" collapsed="false">
      <c r="F162" s="39"/>
    </row>
    <row r="163" customFormat="false" ht="14.25" hidden="false" customHeight="false" outlineLevel="0" collapsed="false">
      <c r="F163" s="39"/>
    </row>
    <row r="164" customFormat="false" ht="14.25" hidden="false" customHeight="false" outlineLevel="0" collapsed="false">
      <c r="F164" s="39"/>
    </row>
    <row r="165" customFormat="false" ht="14.25" hidden="false" customHeight="false" outlineLevel="0" collapsed="false">
      <c r="F165" s="39"/>
    </row>
    <row r="166" customFormat="false" ht="14.25" hidden="false" customHeight="false" outlineLevel="0" collapsed="false">
      <c r="F166" s="39"/>
    </row>
    <row r="167" customFormat="false" ht="14.25" hidden="false" customHeight="false" outlineLevel="0" collapsed="false">
      <c r="F167" s="39"/>
    </row>
    <row r="168" customFormat="false" ht="14.25" hidden="false" customHeight="false" outlineLevel="0" collapsed="false">
      <c r="F168" s="39"/>
    </row>
    <row r="169" customFormat="false" ht="14.25" hidden="false" customHeight="false" outlineLevel="0" collapsed="false">
      <c r="F169" s="39"/>
    </row>
    <row r="170" customFormat="false" ht="14.25" hidden="false" customHeight="false" outlineLevel="0" collapsed="false">
      <c r="F170" s="39"/>
    </row>
    <row r="171" customFormat="false" ht="14.25" hidden="false" customHeight="false" outlineLevel="0" collapsed="false">
      <c r="F171" s="39"/>
    </row>
    <row r="172" customFormat="false" ht="14.25" hidden="false" customHeight="false" outlineLevel="0" collapsed="false">
      <c r="F172" s="39"/>
    </row>
    <row r="173" customFormat="false" ht="14.25" hidden="false" customHeight="false" outlineLevel="0" collapsed="false">
      <c r="F173" s="39"/>
    </row>
    <row r="174" customFormat="false" ht="14.25" hidden="false" customHeight="false" outlineLevel="0" collapsed="false">
      <c r="F174" s="39"/>
    </row>
    <row r="175" customFormat="false" ht="14.25" hidden="false" customHeight="false" outlineLevel="0" collapsed="false">
      <c r="F175" s="39"/>
    </row>
    <row r="176" customFormat="false" ht="14.25" hidden="false" customHeight="false" outlineLevel="0" collapsed="false">
      <c r="F176" s="39"/>
    </row>
    <row r="177" customFormat="false" ht="14.25" hidden="false" customHeight="false" outlineLevel="0" collapsed="false">
      <c r="F177" s="39"/>
    </row>
    <row r="178" customFormat="false" ht="14.25" hidden="false" customHeight="false" outlineLevel="0" collapsed="false">
      <c r="F178" s="39"/>
    </row>
    <row r="179" customFormat="false" ht="14.25" hidden="false" customHeight="false" outlineLevel="0" collapsed="false">
      <c r="F179" s="39"/>
    </row>
    <row r="180" customFormat="false" ht="14.25" hidden="false" customHeight="false" outlineLevel="0" collapsed="false">
      <c r="F180" s="39"/>
    </row>
    <row r="181" customFormat="false" ht="14.25" hidden="false" customHeight="false" outlineLevel="0" collapsed="false">
      <c r="F181" s="39"/>
    </row>
    <row r="182" customFormat="false" ht="14.25" hidden="false" customHeight="false" outlineLevel="0" collapsed="false">
      <c r="F182" s="39"/>
    </row>
    <row r="183" customFormat="false" ht="14.25" hidden="false" customHeight="false" outlineLevel="0" collapsed="false">
      <c r="F183" s="39"/>
    </row>
    <row r="184" customFormat="false" ht="14.25" hidden="false" customHeight="false" outlineLevel="0" collapsed="false">
      <c r="F184" s="39"/>
    </row>
    <row r="185" customFormat="false" ht="14.25" hidden="false" customHeight="false" outlineLevel="0" collapsed="false">
      <c r="F185" s="39"/>
    </row>
    <row r="186" customFormat="false" ht="14.25" hidden="false" customHeight="false" outlineLevel="0" collapsed="false">
      <c r="F186" s="39"/>
    </row>
    <row r="187" customFormat="false" ht="14.25" hidden="false" customHeight="false" outlineLevel="0" collapsed="false">
      <c r="F187" s="39"/>
    </row>
    <row r="188" customFormat="false" ht="14.25" hidden="false" customHeight="false" outlineLevel="0" collapsed="false">
      <c r="F188" s="39"/>
    </row>
    <row r="189" customFormat="false" ht="14.25" hidden="false" customHeight="false" outlineLevel="0" collapsed="false">
      <c r="F189" s="39"/>
    </row>
    <row r="190" customFormat="false" ht="14.25" hidden="false" customHeight="false" outlineLevel="0" collapsed="false">
      <c r="F190" s="39"/>
    </row>
    <row r="191" customFormat="false" ht="14.25" hidden="false" customHeight="false" outlineLevel="0" collapsed="false">
      <c r="F191" s="39"/>
    </row>
    <row r="192" customFormat="false" ht="14.25" hidden="false" customHeight="false" outlineLevel="0" collapsed="false">
      <c r="F192" s="39"/>
    </row>
    <row r="193" customFormat="false" ht="14.25" hidden="false" customHeight="false" outlineLevel="0" collapsed="false">
      <c r="F193" s="39"/>
    </row>
    <row r="194" customFormat="false" ht="14.25" hidden="false" customHeight="false" outlineLevel="0" collapsed="false">
      <c r="F194" s="39"/>
    </row>
    <row r="195" customFormat="false" ht="14.25" hidden="false" customHeight="false" outlineLevel="0" collapsed="false">
      <c r="F195" s="39"/>
    </row>
    <row r="196" customFormat="false" ht="14.25" hidden="false" customHeight="false" outlineLevel="0" collapsed="false">
      <c r="F196" s="39"/>
    </row>
    <row r="197" customFormat="false" ht="14.25" hidden="false" customHeight="false" outlineLevel="0" collapsed="false">
      <c r="F197" s="39"/>
    </row>
    <row r="198" customFormat="false" ht="14.25" hidden="false" customHeight="false" outlineLevel="0" collapsed="false">
      <c r="F198" s="39"/>
    </row>
    <row r="199" customFormat="false" ht="14.25" hidden="false" customHeight="false" outlineLevel="0" collapsed="false">
      <c r="F199" s="39"/>
    </row>
    <row r="200" customFormat="false" ht="14.25" hidden="false" customHeight="false" outlineLevel="0" collapsed="false">
      <c r="F200" s="39"/>
    </row>
    <row r="201" customFormat="false" ht="14.25" hidden="false" customHeight="false" outlineLevel="0" collapsed="false">
      <c r="F201" s="39"/>
    </row>
    <row r="202" customFormat="false" ht="14.25" hidden="false" customHeight="false" outlineLevel="0" collapsed="false">
      <c r="F202" s="39"/>
    </row>
    <row r="203" customFormat="false" ht="14.25" hidden="false" customHeight="false" outlineLevel="0" collapsed="false">
      <c r="F203" s="39"/>
    </row>
    <row r="204" customFormat="false" ht="14.25" hidden="false" customHeight="false" outlineLevel="0" collapsed="false">
      <c r="F204" s="39"/>
    </row>
    <row r="205" customFormat="false" ht="14.25" hidden="false" customHeight="false" outlineLevel="0" collapsed="false">
      <c r="F205" s="39"/>
    </row>
    <row r="206" customFormat="false" ht="14.25" hidden="false" customHeight="false" outlineLevel="0" collapsed="false">
      <c r="F206" s="39"/>
    </row>
    <row r="207" customFormat="false" ht="14.25" hidden="false" customHeight="false" outlineLevel="0" collapsed="false">
      <c r="F207" s="39"/>
    </row>
    <row r="208" customFormat="false" ht="14.25" hidden="false" customHeight="false" outlineLevel="0" collapsed="false">
      <c r="F208" s="39"/>
    </row>
    <row r="209" customFormat="false" ht="14.25" hidden="false" customHeight="false" outlineLevel="0" collapsed="false">
      <c r="F209" s="39"/>
    </row>
    <row r="210" customFormat="false" ht="14.25" hidden="false" customHeight="false" outlineLevel="0" collapsed="false">
      <c r="F210" s="39"/>
    </row>
    <row r="211" customFormat="false" ht="14.25" hidden="false" customHeight="false" outlineLevel="0" collapsed="false">
      <c r="F211" s="39"/>
    </row>
    <row r="212" customFormat="false" ht="14.25" hidden="false" customHeight="false" outlineLevel="0" collapsed="false">
      <c r="F212" s="39"/>
    </row>
    <row r="213" customFormat="false" ht="14.25" hidden="false" customHeight="false" outlineLevel="0" collapsed="false">
      <c r="F213" s="39"/>
    </row>
    <row r="214" customFormat="false" ht="14.25" hidden="false" customHeight="false" outlineLevel="0" collapsed="false">
      <c r="F214" s="39"/>
    </row>
    <row r="215" customFormat="false" ht="14.25" hidden="false" customHeight="false" outlineLevel="0" collapsed="false">
      <c r="F215" s="39"/>
    </row>
    <row r="216" customFormat="false" ht="14.25" hidden="false" customHeight="false" outlineLevel="0" collapsed="false">
      <c r="F216" s="39"/>
    </row>
    <row r="217" customFormat="false" ht="14.25" hidden="false" customHeight="false" outlineLevel="0" collapsed="false">
      <c r="F217" s="39"/>
    </row>
    <row r="218" customFormat="false" ht="14.25" hidden="false" customHeight="false" outlineLevel="0" collapsed="false">
      <c r="F218" s="39"/>
    </row>
    <row r="219" customFormat="false" ht="14.25" hidden="false" customHeight="false" outlineLevel="0" collapsed="false">
      <c r="F219" s="39"/>
    </row>
    <row r="220" customFormat="false" ht="14.25" hidden="false" customHeight="false" outlineLevel="0" collapsed="false">
      <c r="F220" s="39"/>
    </row>
    <row r="221" customFormat="false" ht="14.25" hidden="false" customHeight="false" outlineLevel="0" collapsed="false">
      <c r="F221" s="39"/>
    </row>
    <row r="222" customFormat="false" ht="14.25" hidden="false" customHeight="false" outlineLevel="0" collapsed="false">
      <c r="F222" s="39"/>
    </row>
    <row r="223" customFormat="false" ht="14.25" hidden="false" customHeight="false" outlineLevel="0" collapsed="false">
      <c r="F223" s="39"/>
    </row>
    <row r="224" customFormat="false" ht="14.25" hidden="false" customHeight="false" outlineLevel="0" collapsed="false">
      <c r="F224" s="39"/>
    </row>
    <row r="225" customFormat="false" ht="14.25" hidden="false" customHeight="false" outlineLevel="0" collapsed="false">
      <c r="F225" s="39"/>
    </row>
    <row r="226" customFormat="false" ht="14.25" hidden="false" customHeight="false" outlineLevel="0" collapsed="false">
      <c r="F226" s="39"/>
    </row>
    <row r="227" customFormat="false" ht="14.25" hidden="false" customHeight="false" outlineLevel="0" collapsed="false">
      <c r="F227" s="39"/>
    </row>
    <row r="228" customFormat="false" ht="14.25" hidden="false" customHeight="false" outlineLevel="0" collapsed="false">
      <c r="F228" s="39"/>
    </row>
    <row r="229" customFormat="false" ht="14.25" hidden="false" customHeight="false" outlineLevel="0" collapsed="false">
      <c r="F229" s="39"/>
    </row>
    <row r="230" customFormat="false" ht="14.25" hidden="false" customHeight="false" outlineLevel="0" collapsed="false">
      <c r="F230" s="39"/>
    </row>
    <row r="231" customFormat="false" ht="14.25" hidden="false" customHeight="false" outlineLevel="0" collapsed="false">
      <c r="F231" s="39"/>
    </row>
    <row r="232" customFormat="false" ht="14.25" hidden="false" customHeight="false" outlineLevel="0" collapsed="false">
      <c r="F232" s="39"/>
    </row>
    <row r="233" customFormat="false" ht="14.25" hidden="false" customHeight="false" outlineLevel="0" collapsed="false">
      <c r="F233" s="39"/>
    </row>
    <row r="234" customFormat="false" ht="14.25" hidden="false" customHeight="false" outlineLevel="0" collapsed="false">
      <c r="F234" s="39"/>
    </row>
    <row r="235" customFormat="false" ht="14.25" hidden="false" customHeight="false" outlineLevel="0" collapsed="false">
      <c r="F235" s="39"/>
    </row>
    <row r="236" customFormat="false" ht="14.25" hidden="false" customHeight="false" outlineLevel="0" collapsed="false">
      <c r="F236" s="39"/>
    </row>
    <row r="237" customFormat="false" ht="14.25" hidden="false" customHeight="false" outlineLevel="0" collapsed="false">
      <c r="F237" s="39"/>
    </row>
    <row r="238" customFormat="false" ht="14.25" hidden="false" customHeight="false" outlineLevel="0" collapsed="false">
      <c r="F238" s="39"/>
    </row>
    <row r="239" customFormat="false" ht="14.25" hidden="false" customHeight="false" outlineLevel="0" collapsed="false">
      <c r="F239" s="39"/>
    </row>
    <row r="240" customFormat="false" ht="14.25" hidden="false" customHeight="false" outlineLevel="0" collapsed="false">
      <c r="F240" s="39"/>
    </row>
    <row r="241" customFormat="false" ht="14.25" hidden="false" customHeight="false" outlineLevel="0" collapsed="false">
      <c r="F241" s="39"/>
    </row>
    <row r="242" customFormat="false" ht="14.25" hidden="false" customHeight="false" outlineLevel="0" collapsed="false">
      <c r="F242" s="39"/>
    </row>
    <row r="243" customFormat="false" ht="14.25" hidden="false" customHeight="false" outlineLevel="0" collapsed="false">
      <c r="F243" s="39"/>
    </row>
    <row r="244" customFormat="false" ht="14.25" hidden="false" customHeight="false" outlineLevel="0" collapsed="false">
      <c r="F244" s="39"/>
    </row>
    <row r="245" customFormat="false" ht="14.25" hidden="false" customHeight="false" outlineLevel="0" collapsed="false">
      <c r="F245" s="39"/>
    </row>
    <row r="246" customFormat="false" ht="14.25" hidden="false" customHeight="false" outlineLevel="0" collapsed="false">
      <c r="F246" s="39"/>
    </row>
    <row r="247" customFormat="false" ht="14.25" hidden="false" customHeight="false" outlineLevel="0" collapsed="false">
      <c r="F247" s="39"/>
    </row>
    <row r="248" customFormat="false" ht="14.25" hidden="false" customHeight="false" outlineLevel="0" collapsed="false">
      <c r="F248" s="39"/>
    </row>
    <row r="249" customFormat="false" ht="14.25" hidden="false" customHeight="false" outlineLevel="0" collapsed="false">
      <c r="F249" s="39"/>
    </row>
    <row r="250" customFormat="false" ht="14.25" hidden="false" customHeight="false" outlineLevel="0" collapsed="false">
      <c r="F250" s="39"/>
    </row>
    <row r="251" customFormat="false" ht="14.25" hidden="false" customHeight="false" outlineLevel="0" collapsed="false">
      <c r="F251" s="39"/>
    </row>
    <row r="252" customFormat="false" ht="14.25" hidden="false" customHeight="false" outlineLevel="0" collapsed="false">
      <c r="F252" s="39"/>
    </row>
    <row r="253" customFormat="false" ht="14.25" hidden="false" customHeight="false" outlineLevel="0" collapsed="false">
      <c r="F253" s="39"/>
    </row>
    <row r="254" customFormat="false" ht="14.25" hidden="false" customHeight="false" outlineLevel="0" collapsed="false">
      <c r="F254" s="39"/>
    </row>
    <row r="255" customFormat="false" ht="14.25" hidden="false" customHeight="false" outlineLevel="0" collapsed="false">
      <c r="F255" s="39"/>
    </row>
    <row r="256" customFormat="false" ht="14.25" hidden="false" customHeight="false" outlineLevel="0" collapsed="false">
      <c r="F256" s="39"/>
    </row>
    <row r="257" customFormat="false" ht="14.25" hidden="false" customHeight="false" outlineLevel="0" collapsed="false">
      <c r="F257" s="39"/>
    </row>
    <row r="258" customFormat="false" ht="14.25" hidden="false" customHeight="false" outlineLevel="0" collapsed="false">
      <c r="F258" s="39"/>
    </row>
    <row r="259" customFormat="false" ht="14.25" hidden="false" customHeight="false" outlineLevel="0" collapsed="false">
      <c r="F259" s="39"/>
    </row>
    <row r="260" customFormat="false" ht="14.25" hidden="false" customHeight="false" outlineLevel="0" collapsed="false">
      <c r="F260" s="39"/>
    </row>
    <row r="261" customFormat="false" ht="14.25" hidden="false" customHeight="false" outlineLevel="0" collapsed="false">
      <c r="F261" s="39"/>
    </row>
    <row r="262" customFormat="false" ht="14.25" hidden="false" customHeight="false" outlineLevel="0" collapsed="false">
      <c r="F262" s="39"/>
    </row>
    <row r="263" customFormat="false" ht="14.25" hidden="false" customHeight="false" outlineLevel="0" collapsed="false">
      <c r="F263" s="39"/>
    </row>
    <row r="264" customFormat="false" ht="14.25" hidden="false" customHeight="false" outlineLevel="0" collapsed="false">
      <c r="F264" s="39"/>
    </row>
    <row r="265" customFormat="false" ht="14.25" hidden="false" customHeight="false" outlineLevel="0" collapsed="false">
      <c r="F265" s="39"/>
    </row>
    <row r="266" customFormat="false" ht="14.25" hidden="false" customHeight="false" outlineLevel="0" collapsed="false">
      <c r="F266" s="39"/>
    </row>
    <row r="267" customFormat="false" ht="14.25" hidden="false" customHeight="false" outlineLevel="0" collapsed="false">
      <c r="F267" s="39"/>
    </row>
    <row r="268" customFormat="false" ht="14.25" hidden="false" customHeight="false" outlineLevel="0" collapsed="false">
      <c r="F268" s="39"/>
    </row>
    <row r="269" customFormat="false" ht="14.25" hidden="false" customHeight="false" outlineLevel="0" collapsed="false">
      <c r="F269" s="39"/>
    </row>
    <row r="270" customFormat="false" ht="14.25" hidden="false" customHeight="false" outlineLevel="0" collapsed="false">
      <c r="F270" s="39"/>
    </row>
    <row r="271" customFormat="false" ht="14.25" hidden="false" customHeight="false" outlineLevel="0" collapsed="false">
      <c r="F271" s="39"/>
    </row>
    <row r="272" customFormat="false" ht="14.25" hidden="false" customHeight="false" outlineLevel="0" collapsed="false">
      <c r="F272" s="39"/>
    </row>
    <row r="273" customFormat="false" ht="14.25" hidden="false" customHeight="false" outlineLevel="0" collapsed="false">
      <c r="F273" s="39"/>
    </row>
    <row r="274" customFormat="false" ht="14.25" hidden="false" customHeight="false" outlineLevel="0" collapsed="false">
      <c r="F274" s="39"/>
    </row>
    <row r="275" customFormat="false" ht="14.25" hidden="false" customHeight="false" outlineLevel="0" collapsed="false">
      <c r="F275" s="39"/>
    </row>
    <row r="276" customFormat="false" ht="14.25" hidden="false" customHeight="false" outlineLevel="0" collapsed="false">
      <c r="F276" s="39"/>
    </row>
    <row r="277" customFormat="false" ht="14.25" hidden="false" customHeight="false" outlineLevel="0" collapsed="false">
      <c r="F277" s="39"/>
    </row>
    <row r="278" customFormat="false" ht="14.25" hidden="false" customHeight="false" outlineLevel="0" collapsed="false">
      <c r="F278" s="39"/>
    </row>
    <row r="279" customFormat="false" ht="14.25" hidden="false" customHeight="false" outlineLevel="0" collapsed="false">
      <c r="F279" s="39"/>
    </row>
    <row r="280" customFormat="false" ht="14.25" hidden="false" customHeight="false" outlineLevel="0" collapsed="false">
      <c r="F280" s="39"/>
    </row>
    <row r="281" customFormat="false" ht="14.25" hidden="false" customHeight="false" outlineLevel="0" collapsed="false">
      <c r="F281" s="39"/>
    </row>
    <row r="282" customFormat="false" ht="14.25" hidden="false" customHeight="false" outlineLevel="0" collapsed="false">
      <c r="F282" s="39"/>
    </row>
    <row r="283" customFormat="false" ht="14.25" hidden="false" customHeight="false" outlineLevel="0" collapsed="false">
      <c r="F283" s="39"/>
    </row>
    <row r="284" customFormat="false" ht="14.25" hidden="false" customHeight="false" outlineLevel="0" collapsed="false">
      <c r="F284" s="39"/>
    </row>
    <row r="285" customFormat="false" ht="14.25" hidden="false" customHeight="false" outlineLevel="0" collapsed="false">
      <c r="F285" s="39"/>
    </row>
    <row r="286" customFormat="false" ht="14.25" hidden="false" customHeight="false" outlineLevel="0" collapsed="false">
      <c r="F286" s="39"/>
    </row>
    <row r="287" customFormat="false" ht="14.25" hidden="false" customHeight="false" outlineLevel="0" collapsed="false">
      <c r="F287" s="39"/>
    </row>
    <row r="288" customFormat="false" ht="14.25" hidden="false" customHeight="false" outlineLevel="0" collapsed="false">
      <c r="F288" s="39"/>
    </row>
    <row r="289" customFormat="false" ht="14.25" hidden="false" customHeight="false" outlineLevel="0" collapsed="false">
      <c r="F289" s="39"/>
    </row>
    <row r="290" customFormat="false" ht="14.25" hidden="false" customHeight="false" outlineLevel="0" collapsed="false">
      <c r="F290" s="39"/>
    </row>
    <row r="291" customFormat="false" ht="14.25" hidden="false" customHeight="false" outlineLevel="0" collapsed="false">
      <c r="F291" s="39"/>
    </row>
    <row r="292" customFormat="false" ht="14.25" hidden="false" customHeight="false" outlineLevel="0" collapsed="false">
      <c r="F292" s="39"/>
    </row>
    <row r="293" customFormat="false" ht="14.25" hidden="false" customHeight="false" outlineLevel="0" collapsed="false">
      <c r="F293" s="39"/>
    </row>
    <row r="294" customFormat="false" ht="14.25" hidden="false" customHeight="false" outlineLevel="0" collapsed="false">
      <c r="F294" s="39"/>
    </row>
    <row r="295" customFormat="false" ht="14.25" hidden="false" customHeight="false" outlineLevel="0" collapsed="false">
      <c r="F295" s="39"/>
    </row>
    <row r="296" customFormat="false" ht="14.25" hidden="false" customHeight="false" outlineLevel="0" collapsed="false">
      <c r="F296" s="39"/>
    </row>
    <row r="297" customFormat="false" ht="14.25" hidden="false" customHeight="false" outlineLevel="0" collapsed="false">
      <c r="F297" s="39"/>
    </row>
    <row r="298" customFormat="false" ht="14.25" hidden="false" customHeight="false" outlineLevel="0" collapsed="false">
      <c r="F298" s="39"/>
    </row>
    <row r="299" customFormat="false" ht="14.25" hidden="false" customHeight="false" outlineLevel="0" collapsed="false">
      <c r="F299" s="39"/>
    </row>
    <row r="300" customFormat="false" ht="14.25" hidden="false" customHeight="false" outlineLevel="0" collapsed="false">
      <c r="F300" s="39"/>
    </row>
    <row r="301" customFormat="false" ht="14.25" hidden="false" customHeight="false" outlineLevel="0" collapsed="false">
      <c r="F301" s="39"/>
    </row>
    <row r="302" customFormat="false" ht="14.25" hidden="false" customHeight="false" outlineLevel="0" collapsed="false">
      <c r="F302" s="39"/>
    </row>
    <row r="303" customFormat="false" ht="14.25" hidden="false" customHeight="false" outlineLevel="0" collapsed="false">
      <c r="F303" s="39"/>
    </row>
    <row r="304" customFormat="false" ht="14.25" hidden="false" customHeight="false" outlineLevel="0" collapsed="false">
      <c r="F304" s="39"/>
    </row>
    <row r="305" customFormat="false" ht="14.25" hidden="false" customHeight="false" outlineLevel="0" collapsed="false">
      <c r="F305" s="39"/>
    </row>
    <row r="306" customFormat="false" ht="14.25" hidden="false" customHeight="false" outlineLevel="0" collapsed="false">
      <c r="F306" s="39"/>
    </row>
    <row r="307" customFormat="false" ht="14.25" hidden="false" customHeight="false" outlineLevel="0" collapsed="false">
      <c r="F307" s="39"/>
    </row>
    <row r="308" customFormat="false" ht="14.25" hidden="false" customHeight="false" outlineLevel="0" collapsed="false">
      <c r="F308" s="39"/>
    </row>
    <row r="309" customFormat="false" ht="14.25" hidden="false" customHeight="false" outlineLevel="0" collapsed="false">
      <c r="F309" s="39"/>
    </row>
    <row r="310" customFormat="false" ht="14.25" hidden="false" customHeight="false" outlineLevel="0" collapsed="false">
      <c r="F310" s="39"/>
    </row>
    <row r="311" customFormat="false" ht="14.25" hidden="false" customHeight="false" outlineLevel="0" collapsed="false">
      <c r="F311" s="39"/>
    </row>
    <row r="312" customFormat="false" ht="14.25" hidden="false" customHeight="false" outlineLevel="0" collapsed="false">
      <c r="F312" s="39"/>
    </row>
    <row r="313" customFormat="false" ht="14.25" hidden="false" customHeight="false" outlineLevel="0" collapsed="false">
      <c r="F313" s="39"/>
    </row>
    <row r="314" customFormat="false" ht="14.25" hidden="false" customHeight="false" outlineLevel="0" collapsed="false">
      <c r="F314" s="39"/>
    </row>
    <row r="315" customFormat="false" ht="14.25" hidden="false" customHeight="false" outlineLevel="0" collapsed="false">
      <c r="F315" s="39"/>
    </row>
    <row r="316" customFormat="false" ht="14.25" hidden="false" customHeight="false" outlineLevel="0" collapsed="false">
      <c r="F316" s="39"/>
    </row>
    <row r="317" customFormat="false" ht="14.25" hidden="false" customHeight="false" outlineLevel="0" collapsed="false">
      <c r="F317" s="39"/>
    </row>
    <row r="318" customFormat="false" ht="14.25" hidden="false" customHeight="false" outlineLevel="0" collapsed="false">
      <c r="F318" s="39"/>
    </row>
    <row r="319" customFormat="false" ht="14.25" hidden="false" customHeight="false" outlineLevel="0" collapsed="false">
      <c r="F319" s="39"/>
    </row>
    <row r="320" customFormat="false" ht="14.25" hidden="false" customHeight="false" outlineLevel="0" collapsed="false">
      <c r="F320" s="39"/>
    </row>
    <row r="321" customFormat="false" ht="14.25" hidden="false" customHeight="false" outlineLevel="0" collapsed="false">
      <c r="F321" s="39"/>
    </row>
    <row r="322" customFormat="false" ht="14.25" hidden="false" customHeight="false" outlineLevel="0" collapsed="false">
      <c r="F322" s="39"/>
    </row>
    <row r="323" customFormat="false" ht="14.25" hidden="false" customHeight="false" outlineLevel="0" collapsed="false">
      <c r="F323" s="39"/>
    </row>
    <row r="324" customFormat="false" ht="14.25" hidden="false" customHeight="false" outlineLevel="0" collapsed="false">
      <c r="F324" s="39"/>
    </row>
    <row r="325" customFormat="false" ht="14.25" hidden="false" customHeight="false" outlineLevel="0" collapsed="false">
      <c r="F325" s="39"/>
    </row>
    <row r="326" customFormat="false" ht="14.25" hidden="false" customHeight="false" outlineLevel="0" collapsed="false">
      <c r="F326" s="39"/>
    </row>
    <row r="327" customFormat="false" ht="14.25" hidden="false" customHeight="false" outlineLevel="0" collapsed="false">
      <c r="F327" s="39"/>
    </row>
    <row r="328" customFormat="false" ht="14.25" hidden="false" customHeight="false" outlineLevel="0" collapsed="false">
      <c r="F328" s="39"/>
    </row>
    <row r="329" customFormat="false" ht="14.25" hidden="false" customHeight="false" outlineLevel="0" collapsed="false">
      <c r="F329" s="39"/>
    </row>
    <row r="330" customFormat="false" ht="14.25" hidden="false" customHeight="false" outlineLevel="0" collapsed="false">
      <c r="F330" s="39"/>
    </row>
    <row r="331" customFormat="false" ht="14.25" hidden="false" customHeight="false" outlineLevel="0" collapsed="false">
      <c r="F331" s="39"/>
    </row>
    <row r="332" customFormat="false" ht="14.25" hidden="false" customHeight="false" outlineLevel="0" collapsed="false">
      <c r="F332" s="39"/>
    </row>
    <row r="333" customFormat="false" ht="14.25" hidden="false" customHeight="false" outlineLevel="0" collapsed="false">
      <c r="F333" s="39"/>
    </row>
    <row r="334" customFormat="false" ht="14.25" hidden="false" customHeight="false" outlineLevel="0" collapsed="false">
      <c r="F334" s="39"/>
    </row>
    <row r="335" customFormat="false" ht="14.25" hidden="false" customHeight="false" outlineLevel="0" collapsed="false">
      <c r="F335" s="39"/>
    </row>
    <row r="336" customFormat="false" ht="14.25" hidden="false" customHeight="false" outlineLevel="0" collapsed="false">
      <c r="F336" s="39"/>
    </row>
    <row r="337" customFormat="false" ht="14.25" hidden="false" customHeight="false" outlineLevel="0" collapsed="false">
      <c r="F337" s="39"/>
    </row>
    <row r="338" customFormat="false" ht="14.25" hidden="false" customHeight="false" outlineLevel="0" collapsed="false">
      <c r="F338" s="39"/>
    </row>
    <row r="339" customFormat="false" ht="14.25" hidden="false" customHeight="false" outlineLevel="0" collapsed="false">
      <c r="F339" s="39"/>
    </row>
    <row r="340" customFormat="false" ht="14.25" hidden="false" customHeight="false" outlineLevel="0" collapsed="false">
      <c r="F340" s="39"/>
    </row>
    <row r="341" customFormat="false" ht="14.25" hidden="false" customHeight="false" outlineLevel="0" collapsed="false">
      <c r="F341" s="39"/>
    </row>
    <row r="342" customFormat="false" ht="14.25" hidden="false" customHeight="false" outlineLevel="0" collapsed="false">
      <c r="F342" s="39"/>
    </row>
    <row r="343" customFormat="false" ht="14.25" hidden="false" customHeight="false" outlineLevel="0" collapsed="false">
      <c r="F343" s="39"/>
    </row>
    <row r="344" customFormat="false" ht="14.25" hidden="false" customHeight="false" outlineLevel="0" collapsed="false">
      <c r="F344" s="39"/>
    </row>
    <row r="345" customFormat="false" ht="14.25" hidden="false" customHeight="false" outlineLevel="0" collapsed="false">
      <c r="F345" s="39"/>
    </row>
    <row r="346" customFormat="false" ht="14.25" hidden="false" customHeight="false" outlineLevel="0" collapsed="false">
      <c r="F346" s="39"/>
    </row>
    <row r="347" customFormat="false" ht="14.25" hidden="false" customHeight="false" outlineLevel="0" collapsed="false">
      <c r="F347" s="39"/>
    </row>
    <row r="348" customFormat="false" ht="14.25" hidden="false" customHeight="false" outlineLevel="0" collapsed="false">
      <c r="F348" s="39"/>
    </row>
    <row r="349" customFormat="false" ht="14.25" hidden="false" customHeight="false" outlineLevel="0" collapsed="false">
      <c r="F349" s="39"/>
    </row>
    <row r="350" customFormat="false" ht="14.25" hidden="false" customHeight="false" outlineLevel="0" collapsed="false">
      <c r="F350" s="39"/>
    </row>
    <row r="351" customFormat="false" ht="14.25" hidden="false" customHeight="false" outlineLevel="0" collapsed="false">
      <c r="F351" s="39"/>
    </row>
    <row r="352" customFormat="false" ht="14.25" hidden="false" customHeight="false" outlineLevel="0" collapsed="false">
      <c r="F352" s="39"/>
    </row>
    <row r="353" customFormat="false" ht="14.25" hidden="false" customHeight="false" outlineLevel="0" collapsed="false">
      <c r="F353" s="39"/>
    </row>
    <row r="354" customFormat="false" ht="14.25" hidden="false" customHeight="false" outlineLevel="0" collapsed="false">
      <c r="F354" s="39"/>
    </row>
    <row r="355" customFormat="false" ht="14.25" hidden="false" customHeight="false" outlineLevel="0" collapsed="false">
      <c r="F355" s="39"/>
    </row>
    <row r="356" customFormat="false" ht="14.25" hidden="false" customHeight="false" outlineLevel="0" collapsed="false">
      <c r="F356" s="39"/>
    </row>
    <row r="357" customFormat="false" ht="14.25" hidden="false" customHeight="false" outlineLevel="0" collapsed="false">
      <c r="F357" s="39"/>
    </row>
    <row r="358" customFormat="false" ht="14.25" hidden="false" customHeight="false" outlineLevel="0" collapsed="false">
      <c r="F358" s="39"/>
    </row>
    <row r="359" customFormat="false" ht="14.25" hidden="false" customHeight="false" outlineLevel="0" collapsed="false">
      <c r="F359" s="39"/>
    </row>
    <row r="360" customFormat="false" ht="14.25" hidden="false" customHeight="false" outlineLevel="0" collapsed="false">
      <c r="F360" s="39"/>
    </row>
    <row r="361" customFormat="false" ht="14.25" hidden="false" customHeight="false" outlineLevel="0" collapsed="false">
      <c r="F361" s="39"/>
    </row>
    <row r="362" customFormat="false" ht="14.25" hidden="false" customHeight="false" outlineLevel="0" collapsed="false">
      <c r="F362" s="39"/>
    </row>
    <row r="363" customFormat="false" ht="14.25" hidden="false" customHeight="false" outlineLevel="0" collapsed="false">
      <c r="F363" s="39"/>
    </row>
    <row r="364" customFormat="false" ht="14.25" hidden="false" customHeight="false" outlineLevel="0" collapsed="false">
      <c r="F364" s="39"/>
    </row>
    <row r="365" customFormat="false" ht="14.25" hidden="false" customHeight="false" outlineLevel="0" collapsed="false">
      <c r="F365" s="39"/>
    </row>
    <row r="366" customFormat="false" ht="14.25" hidden="false" customHeight="false" outlineLevel="0" collapsed="false">
      <c r="F366" s="39"/>
    </row>
    <row r="367" customFormat="false" ht="14.25" hidden="false" customHeight="false" outlineLevel="0" collapsed="false">
      <c r="F367" s="39"/>
    </row>
    <row r="368" customFormat="false" ht="14.25" hidden="false" customHeight="false" outlineLevel="0" collapsed="false">
      <c r="F368" s="39"/>
    </row>
    <row r="369" customFormat="false" ht="14.25" hidden="false" customHeight="false" outlineLevel="0" collapsed="false">
      <c r="F369" s="39"/>
    </row>
    <row r="370" customFormat="false" ht="14.25" hidden="false" customHeight="false" outlineLevel="0" collapsed="false">
      <c r="F370" s="39"/>
    </row>
    <row r="371" customFormat="false" ht="14.25" hidden="false" customHeight="false" outlineLevel="0" collapsed="false">
      <c r="F371" s="39"/>
    </row>
    <row r="372" customFormat="false" ht="14.25" hidden="false" customHeight="false" outlineLevel="0" collapsed="false">
      <c r="F372" s="39"/>
    </row>
    <row r="373" customFormat="false" ht="14.25" hidden="false" customHeight="false" outlineLevel="0" collapsed="false">
      <c r="F373" s="39"/>
    </row>
    <row r="374" customFormat="false" ht="14.25" hidden="false" customHeight="false" outlineLevel="0" collapsed="false">
      <c r="F374" s="39"/>
    </row>
    <row r="375" customFormat="false" ht="14.25" hidden="false" customHeight="false" outlineLevel="0" collapsed="false">
      <c r="F375" s="39"/>
    </row>
    <row r="376" customFormat="false" ht="14.25" hidden="false" customHeight="false" outlineLevel="0" collapsed="false">
      <c r="F376" s="39"/>
    </row>
    <row r="377" customFormat="false" ht="14.25" hidden="false" customHeight="false" outlineLevel="0" collapsed="false">
      <c r="F377" s="39"/>
    </row>
    <row r="378" customFormat="false" ht="14.25" hidden="false" customHeight="false" outlineLevel="0" collapsed="false">
      <c r="F378" s="39"/>
    </row>
    <row r="379" customFormat="false" ht="14.25" hidden="false" customHeight="false" outlineLevel="0" collapsed="false">
      <c r="F379" s="39"/>
    </row>
    <row r="380" customFormat="false" ht="14.25" hidden="false" customHeight="false" outlineLevel="0" collapsed="false">
      <c r="F380" s="39"/>
    </row>
    <row r="381" customFormat="false" ht="14.25" hidden="false" customHeight="false" outlineLevel="0" collapsed="false">
      <c r="F381" s="39"/>
    </row>
    <row r="382" customFormat="false" ht="14.25" hidden="false" customHeight="false" outlineLevel="0" collapsed="false">
      <c r="F382" s="39"/>
    </row>
    <row r="383" customFormat="false" ht="14.25" hidden="false" customHeight="false" outlineLevel="0" collapsed="false">
      <c r="F383" s="39"/>
    </row>
    <row r="384" customFormat="false" ht="14.25" hidden="false" customHeight="false" outlineLevel="0" collapsed="false">
      <c r="F384" s="39"/>
    </row>
    <row r="385" customFormat="false" ht="14.25" hidden="false" customHeight="false" outlineLevel="0" collapsed="false">
      <c r="F385" s="39"/>
    </row>
    <row r="386" customFormat="false" ht="14.25" hidden="false" customHeight="false" outlineLevel="0" collapsed="false">
      <c r="F386" s="39"/>
    </row>
    <row r="387" customFormat="false" ht="14.25" hidden="false" customHeight="false" outlineLevel="0" collapsed="false">
      <c r="F387" s="39"/>
    </row>
    <row r="388" customFormat="false" ht="14.25" hidden="false" customHeight="false" outlineLevel="0" collapsed="false">
      <c r="F388" s="39"/>
    </row>
    <row r="389" customFormat="false" ht="14.25" hidden="false" customHeight="false" outlineLevel="0" collapsed="false">
      <c r="F389" s="39"/>
    </row>
    <row r="390" customFormat="false" ht="14.25" hidden="false" customHeight="false" outlineLevel="0" collapsed="false">
      <c r="F390" s="39"/>
    </row>
    <row r="391" customFormat="false" ht="14.25" hidden="false" customHeight="false" outlineLevel="0" collapsed="false">
      <c r="F391" s="39"/>
    </row>
    <row r="392" customFormat="false" ht="14.25" hidden="false" customHeight="false" outlineLevel="0" collapsed="false">
      <c r="F392" s="39"/>
    </row>
    <row r="393" customFormat="false" ht="14.25" hidden="false" customHeight="false" outlineLevel="0" collapsed="false">
      <c r="F393" s="39"/>
    </row>
    <row r="394" customFormat="false" ht="14.25" hidden="false" customHeight="false" outlineLevel="0" collapsed="false">
      <c r="F394" s="39"/>
    </row>
    <row r="395" customFormat="false" ht="14.25" hidden="false" customHeight="false" outlineLevel="0" collapsed="false">
      <c r="F395" s="39"/>
    </row>
    <row r="396" customFormat="false" ht="14.25" hidden="false" customHeight="false" outlineLevel="0" collapsed="false">
      <c r="F396" s="39"/>
    </row>
    <row r="397" customFormat="false" ht="14.25" hidden="false" customHeight="false" outlineLevel="0" collapsed="false">
      <c r="F397" s="39"/>
    </row>
    <row r="398" customFormat="false" ht="14.25" hidden="false" customHeight="false" outlineLevel="0" collapsed="false">
      <c r="F398" s="39"/>
    </row>
    <row r="399" customFormat="false" ht="14.25" hidden="false" customHeight="false" outlineLevel="0" collapsed="false">
      <c r="F399" s="39"/>
    </row>
    <row r="400" customFormat="false" ht="14.25" hidden="false" customHeight="false" outlineLevel="0" collapsed="false">
      <c r="F400" s="39"/>
    </row>
    <row r="401" customFormat="false" ht="14.25" hidden="false" customHeight="false" outlineLevel="0" collapsed="false">
      <c r="F401" s="39"/>
    </row>
    <row r="402" customFormat="false" ht="14.25" hidden="false" customHeight="false" outlineLevel="0" collapsed="false">
      <c r="F402" s="39"/>
    </row>
    <row r="403" customFormat="false" ht="14.25" hidden="false" customHeight="false" outlineLevel="0" collapsed="false">
      <c r="F403" s="39"/>
    </row>
    <row r="404" customFormat="false" ht="14.25" hidden="false" customHeight="false" outlineLevel="0" collapsed="false">
      <c r="F404" s="39"/>
    </row>
    <row r="405" customFormat="false" ht="14.25" hidden="false" customHeight="false" outlineLevel="0" collapsed="false">
      <c r="F405" s="39"/>
    </row>
    <row r="406" customFormat="false" ht="14.25" hidden="false" customHeight="false" outlineLevel="0" collapsed="false">
      <c r="F406" s="39"/>
    </row>
    <row r="407" customFormat="false" ht="14.25" hidden="false" customHeight="false" outlineLevel="0" collapsed="false">
      <c r="F407" s="39"/>
    </row>
    <row r="408" customFormat="false" ht="14.25" hidden="false" customHeight="false" outlineLevel="0" collapsed="false">
      <c r="F408" s="39"/>
    </row>
    <row r="409" customFormat="false" ht="14.25" hidden="false" customHeight="false" outlineLevel="0" collapsed="false">
      <c r="F409" s="39"/>
    </row>
    <row r="410" customFormat="false" ht="14.25" hidden="false" customHeight="false" outlineLevel="0" collapsed="false">
      <c r="F410" s="39"/>
    </row>
    <row r="411" customFormat="false" ht="14.25" hidden="false" customHeight="false" outlineLevel="0" collapsed="false">
      <c r="F411" s="39"/>
    </row>
    <row r="412" customFormat="false" ht="14.25" hidden="false" customHeight="false" outlineLevel="0" collapsed="false">
      <c r="F412" s="39"/>
    </row>
    <row r="413" customFormat="false" ht="14.25" hidden="false" customHeight="false" outlineLevel="0" collapsed="false">
      <c r="F413" s="39"/>
    </row>
    <row r="414" customFormat="false" ht="14.25" hidden="false" customHeight="false" outlineLevel="0" collapsed="false">
      <c r="F414" s="39"/>
    </row>
    <row r="415" customFormat="false" ht="14.25" hidden="false" customHeight="false" outlineLevel="0" collapsed="false">
      <c r="F415" s="39"/>
    </row>
    <row r="416" customFormat="false" ht="14.25" hidden="false" customHeight="false" outlineLevel="0" collapsed="false">
      <c r="F416" s="39"/>
    </row>
    <row r="417" customFormat="false" ht="14.25" hidden="false" customHeight="false" outlineLevel="0" collapsed="false">
      <c r="F417" s="39"/>
    </row>
    <row r="418" customFormat="false" ht="14.25" hidden="false" customHeight="false" outlineLevel="0" collapsed="false">
      <c r="F418" s="39"/>
    </row>
    <row r="419" customFormat="false" ht="14.25" hidden="false" customHeight="false" outlineLevel="0" collapsed="false">
      <c r="F419" s="39"/>
    </row>
    <row r="420" customFormat="false" ht="14.25" hidden="false" customHeight="false" outlineLevel="0" collapsed="false">
      <c r="F420" s="39"/>
    </row>
    <row r="421" customFormat="false" ht="14.25" hidden="false" customHeight="false" outlineLevel="0" collapsed="false">
      <c r="F421" s="39"/>
    </row>
    <row r="422" customFormat="false" ht="14.25" hidden="false" customHeight="false" outlineLevel="0" collapsed="false">
      <c r="F422" s="39"/>
    </row>
    <row r="423" customFormat="false" ht="14.25" hidden="false" customHeight="false" outlineLevel="0" collapsed="false">
      <c r="F423" s="39"/>
    </row>
    <row r="424" customFormat="false" ht="14.25" hidden="false" customHeight="false" outlineLevel="0" collapsed="false">
      <c r="F424" s="39"/>
    </row>
    <row r="425" customFormat="false" ht="14.25" hidden="false" customHeight="false" outlineLevel="0" collapsed="false">
      <c r="F425" s="39"/>
    </row>
    <row r="426" customFormat="false" ht="14.25" hidden="false" customHeight="false" outlineLevel="0" collapsed="false">
      <c r="F426" s="39"/>
    </row>
    <row r="427" customFormat="false" ht="14.25" hidden="false" customHeight="false" outlineLevel="0" collapsed="false">
      <c r="F427" s="39"/>
    </row>
    <row r="428" customFormat="false" ht="14.25" hidden="false" customHeight="false" outlineLevel="0" collapsed="false">
      <c r="F428" s="39"/>
    </row>
    <row r="429" customFormat="false" ht="14.25" hidden="false" customHeight="false" outlineLevel="0" collapsed="false">
      <c r="F429" s="39"/>
    </row>
    <row r="430" customFormat="false" ht="14.25" hidden="false" customHeight="false" outlineLevel="0" collapsed="false">
      <c r="F430" s="39"/>
    </row>
    <row r="431" customFormat="false" ht="14.25" hidden="false" customHeight="false" outlineLevel="0" collapsed="false">
      <c r="F431" s="39"/>
    </row>
    <row r="432" customFormat="false" ht="14.25" hidden="false" customHeight="false" outlineLevel="0" collapsed="false">
      <c r="F432" s="39"/>
    </row>
    <row r="433" customFormat="false" ht="14.25" hidden="false" customHeight="false" outlineLevel="0" collapsed="false">
      <c r="F433" s="39"/>
    </row>
    <row r="434" customFormat="false" ht="14.25" hidden="false" customHeight="false" outlineLevel="0" collapsed="false">
      <c r="F434" s="39"/>
    </row>
    <row r="435" customFormat="false" ht="14.25" hidden="false" customHeight="false" outlineLevel="0" collapsed="false">
      <c r="F435" s="39"/>
    </row>
    <row r="436" customFormat="false" ht="14.25" hidden="false" customHeight="false" outlineLevel="0" collapsed="false">
      <c r="F436" s="39"/>
    </row>
    <row r="437" customFormat="false" ht="14.25" hidden="false" customHeight="false" outlineLevel="0" collapsed="false">
      <c r="F437" s="39"/>
    </row>
    <row r="438" customFormat="false" ht="14.25" hidden="false" customHeight="false" outlineLevel="0" collapsed="false">
      <c r="F438" s="39"/>
    </row>
    <row r="439" customFormat="false" ht="14.25" hidden="false" customHeight="false" outlineLevel="0" collapsed="false">
      <c r="F439" s="39"/>
    </row>
    <row r="440" customFormat="false" ht="14.25" hidden="false" customHeight="false" outlineLevel="0" collapsed="false">
      <c r="F440" s="39"/>
    </row>
    <row r="441" customFormat="false" ht="14.25" hidden="false" customHeight="false" outlineLevel="0" collapsed="false">
      <c r="F441" s="39"/>
    </row>
    <row r="442" customFormat="false" ht="14.25" hidden="false" customHeight="false" outlineLevel="0" collapsed="false">
      <c r="F442" s="39"/>
    </row>
    <row r="443" customFormat="false" ht="14.25" hidden="false" customHeight="false" outlineLevel="0" collapsed="false">
      <c r="F443" s="39"/>
    </row>
    <row r="444" customFormat="false" ht="14.25" hidden="false" customHeight="false" outlineLevel="0" collapsed="false">
      <c r="F444" s="39"/>
    </row>
    <row r="445" customFormat="false" ht="14.25" hidden="false" customHeight="false" outlineLevel="0" collapsed="false">
      <c r="F445" s="39"/>
    </row>
    <row r="446" customFormat="false" ht="14.25" hidden="false" customHeight="false" outlineLevel="0" collapsed="false">
      <c r="F446" s="39"/>
    </row>
    <row r="447" customFormat="false" ht="14.25" hidden="false" customHeight="false" outlineLevel="0" collapsed="false">
      <c r="F447" s="39"/>
    </row>
    <row r="448" customFormat="false" ht="14.25" hidden="false" customHeight="false" outlineLevel="0" collapsed="false">
      <c r="F448" s="39"/>
    </row>
    <row r="449" customFormat="false" ht="14.25" hidden="false" customHeight="false" outlineLevel="0" collapsed="false">
      <c r="F449" s="39"/>
    </row>
    <row r="450" customFormat="false" ht="14.25" hidden="false" customHeight="false" outlineLevel="0" collapsed="false">
      <c r="F450" s="39"/>
    </row>
    <row r="451" customFormat="false" ht="14.25" hidden="false" customHeight="false" outlineLevel="0" collapsed="false">
      <c r="F451" s="39"/>
    </row>
    <row r="452" customFormat="false" ht="14.25" hidden="false" customHeight="false" outlineLevel="0" collapsed="false">
      <c r="F452" s="39"/>
    </row>
    <row r="453" customFormat="false" ht="14.25" hidden="false" customHeight="false" outlineLevel="0" collapsed="false">
      <c r="F453" s="39"/>
    </row>
    <row r="454" customFormat="false" ht="14.25" hidden="false" customHeight="false" outlineLevel="0" collapsed="false">
      <c r="F454" s="39"/>
    </row>
    <row r="455" customFormat="false" ht="14.25" hidden="false" customHeight="false" outlineLevel="0" collapsed="false">
      <c r="F455" s="39"/>
    </row>
    <row r="456" customFormat="false" ht="14.25" hidden="false" customHeight="false" outlineLevel="0" collapsed="false">
      <c r="F456" s="39"/>
    </row>
    <row r="457" customFormat="false" ht="14.25" hidden="false" customHeight="false" outlineLevel="0" collapsed="false">
      <c r="F457" s="39"/>
    </row>
    <row r="458" customFormat="false" ht="14.25" hidden="false" customHeight="false" outlineLevel="0" collapsed="false">
      <c r="F458" s="39"/>
    </row>
    <row r="459" customFormat="false" ht="14.25" hidden="false" customHeight="false" outlineLevel="0" collapsed="false">
      <c r="F459" s="39"/>
    </row>
    <row r="460" customFormat="false" ht="14.25" hidden="false" customHeight="false" outlineLevel="0" collapsed="false">
      <c r="F460" s="39"/>
    </row>
    <row r="461" customFormat="false" ht="14.25" hidden="false" customHeight="false" outlineLevel="0" collapsed="false">
      <c r="F461" s="39"/>
    </row>
    <row r="462" customFormat="false" ht="14.25" hidden="false" customHeight="false" outlineLevel="0" collapsed="false">
      <c r="F462" s="39"/>
    </row>
    <row r="463" customFormat="false" ht="14.25" hidden="false" customHeight="false" outlineLevel="0" collapsed="false">
      <c r="F463" s="39"/>
    </row>
    <row r="464" customFormat="false" ht="14.25" hidden="false" customHeight="false" outlineLevel="0" collapsed="false">
      <c r="F464" s="39"/>
    </row>
    <row r="465" customFormat="false" ht="14.25" hidden="false" customHeight="false" outlineLevel="0" collapsed="false">
      <c r="F465" s="39"/>
    </row>
    <row r="466" customFormat="false" ht="14.25" hidden="false" customHeight="false" outlineLevel="0" collapsed="false">
      <c r="F466" s="39"/>
    </row>
    <row r="467" customFormat="false" ht="14.25" hidden="false" customHeight="false" outlineLevel="0" collapsed="false">
      <c r="F467" s="39"/>
    </row>
    <row r="468" customFormat="false" ht="14.25" hidden="false" customHeight="false" outlineLevel="0" collapsed="false">
      <c r="F468" s="39"/>
    </row>
    <row r="469" customFormat="false" ht="14.25" hidden="false" customHeight="false" outlineLevel="0" collapsed="false">
      <c r="F469" s="39"/>
    </row>
    <row r="470" customFormat="false" ht="14.25" hidden="false" customHeight="false" outlineLevel="0" collapsed="false">
      <c r="F470" s="39"/>
    </row>
    <row r="471" customFormat="false" ht="14.25" hidden="false" customHeight="false" outlineLevel="0" collapsed="false">
      <c r="F471" s="39"/>
    </row>
    <row r="472" customFormat="false" ht="14.25" hidden="false" customHeight="false" outlineLevel="0" collapsed="false">
      <c r="F472" s="39"/>
    </row>
    <row r="473" customFormat="false" ht="14.25" hidden="false" customHeight="false" outlineLevel="0" collapsed="false">
      <c r="F473" s="39"/>
    </row>
    <row r="474" customFormat="false" ht="14.25" hidden="false" customHeight="false" outlineLevel="0" collapsed="false">
      <c r="F474" s="39"/>
    </row>
    <row r="475" customFormat="false" ht="14.25" hidden="false" customHeight="false" outlineLevel="0" collapsed="false">
      <c r="F475" s="39"/>
    </row>
    <row r="476" customFormat="false" ht="14.25" hidden="false" customHeight="false" outlineLevel="0" collapsed="false">
      <c r="F476" s="39"/>
    </row>
    <row r="477" customFormat="false" ht="14.25" hidden="false" customHeight="false" outlineLevel="0" collapsed="false">
      <c r="F477" s="39"/>
    </row>
    <row r="478" customFormat="false" ht="14.25" hidden="false" customHeight="false" outlineLevel="0" collapsed="false">
      <c r="F478" s="39"/>
    </row>
    <row r="479" customFormat="false" ht="14.25" hidden="false" customHeight="false" outlineLevel="0" collapsed="false">
      <c r="F479" s="39"/>
    </row>
    <row r="480" customFormat="false" ht="14.25" hidden="false" customHeight="false" outlineLevel="0" collapsed="false">
      <c r="F480" s="39"/>
    </row>
    <row r="481" customFormat="false" ht="14.25" hidden="false" customHeight="false" outlineLevel="0" collapsed="false">
      <c r="F481" s="39"/>
    </row>
    <row r="482" customFormat="false" ht="14.25" hidden="false" customHeight="false" outlineLevel="0" collapsed="false">
      <c r="F482" s="39"/>
    </row>
    <row r="483" customFormat="false" ht="14.25" hidden="false" customHeight="false" outlineLevel="0" collapsed="false">
      <c r="F483" s="39"/>
    </row>
    <row r="484" customFormat="false" ht="14.25" hidden="false" customHeight="false" outlineLevel="0" collapsed="false">
      <c r="F484" s="39"/>
    </row>
    <row r="485" customFormat="false" ht="14.25" hidden="false" customHeight="false" outlineLevel="0" collapsed="false">
      <c r="F485" s="39"/>
    </row>
    <row r="486" customFormat="false" ht="14.25" hidden="false" customHeight="false" outlineLevel="0" collapsed="false">
      <c r="F486" s="39"/>
    </row>
    <row r="487" customFormat="false" ht="14.25" hidden="false" customHeight="false" outlineLevel="0" collapsed="false">
      <c r="F487" s="39"/>
    </row>
    <row r="488" customFormat="false" ht="14.25" hidden="false" customHeight="false" outlineLevel="0" collapsed="false">
      <c r="F488" s="39"/>
    </row>
    <row r="489" customFormat="false" ht="14.25" hidden="false" customHeight="false" outlineLevel="0" collapsed="false">
      <c r="F489" s="39"/>
    </row>
    <row r="490" customFormat="false" ht="14.25" hidden="false" customHeight="false" outlineLevel="0" collapsed="false">
      <c r="F490" s="39"/>
    </row>
    <row r="491" customFormat="false" ht="14.25" hidden="false" customHeight="false" outlineLevel="0" collapsed="false">
      <c r="F491" s="39"/>
    </row>
    <row r="492" customFormat="false" ht="14.25" hidden="false" customHeight="false" outlineLevel="0" collapsed="false">
      <c r="F492" s="39"/>
    </row>
    <row r="493" customFormat="false" ht="14.25" hidden="false" customHeight="false" outlineLevel="0" collapsed="false">
      <c r="F493" s="39"/>
    </row>
    <row r="494" customFormat="false" ht="14.25" hidden="false" customHeight="false" outlineLevel="0" collapsed="false">
      <c r="F494" s="39"/>
    </row>
    <row r="495" customFormat="false" ht="14.25" hidden="false" customHeight="false" outlineLevel="0" collapsed="false">
      <c r="F495" s="39"/>
    </row>
    <row r="496" customFormat="false" ht="14.25" hidden="false" customHeight="false" outlineLevel="0" collapsed="false">
      <c r="F496" s="39"/>
    </row>
    <row r="497" customFormat="false" ht="14.25" hidden="false" customHeight="false" outlineLevel="0" collapsed="false">
      <c r="F497" s="39"/>
    </row>
    <row r="498" customFormat="false" ht="14.25" hidden="false" customHeight="false" outlineLevel="0" collapsed="false">
      <c r="F498" s="39"/>
    </row>
    <row r="499" customFormat="false" ht="14.25" hidden="false" customHeight="false" outlineLevel="0" collapsed="false">
      <c r="F499" s="39"/>
    </row>
    <row r="500" customFormat="false" ht="14.25" hidden="false" customHeight="false" outlineLevel="0" collapsed="false">
      <c r="F500" s="39"/>
    </row>
    <row r="501" customFormat="false" ht="14.25" hidden="false" customHeight="false" outlineLevel="0" collapsed="false">
      <c r="F501" s="39"/>
    </row>
    <row r="502" customFormat="false" ht="14.25" hidden="false" customHeight="false" outlineLevel="0" collapsed="false">
      <c r="F502" s="39"/>
    </row>
    <row r="503" customFormat="false" ht="14.25" hidden="false" customHeight="false" outlineLevel="0" collapsed="false">
      <c r="F503" s="39"/>
    </row>
    <row r="504" customFormat="false" ht="14.25" hidden="false" customHeight="false" outlineLevel="0" collapsed="false">
      <c r="F504" s="39"/>
    </row>
    <row r="505" customFormat="false" ht="14.25" hidden="false" customHeight="false" outlineLevel="0" collapsed="false">
      <c r="F505" s="39"/>
    </row>
    <row r="506" customFormat="false" ht="14.25" hidden="false" customHeight="false" outlineLevel="0" collapsed="false">
      <c r="F506" s="39"/>
    </row>
    <row r="507" customFormat="false" ht="14.25" hidden="false" customHeight="false" outlineLevel="0" collapsed="false">
      <c r="F507" s="39"/>
    </row>
    <row r="508" customFormat="false" ht="14.25" hidden="false" customHeight="false" outlineLevel="0" collapsed="false">
      <c r="F508" s="39"/>
    </row>
    <row r="509" customFormat="false" ht="14.25" hidden="false" customHeight="false" outlineLevel="0" collapsed="false">
      <c r="F509" s="39"/>
    </row>
    <row r="510" customFormat="false" ht="14.25" hidden="false" customHeight="false" outlineLevel="0" collapsed="false">
      <c r="F510" s="39"/>
    </row>
    <row r="511" customFormat="false" ht="14.25" hidden="false" customHeight="false" outlineLevel="0" collapsed="false">
      <c r="F511" s="39"/>
    </row>
    <row r="512" customFormat="false" ht="14.25" hidden="false" customHeight="false" outlineLevel="0" collapsed="false">
      <c r="F512" s="39"/>
    </row>
    <row r="513" customFormat="false" ht="14.25" hidden="false" customHeight="false" outlineLevel="0" collapsed="false">
      <c r="F513" s="39"/>
    </row>
    <row r="514" customFormat="false" ht="14.25" hidden="false" customHeight="false" outlineLevel="0" collapsed="false">
      <c r="F514" s="39"/>
    </row>
    <row r="515" customFormat="false" ht="14.25" hidden="false" customHeight="false" outlineLevel="0" collapsed="false">
      <c r="F515" s="39"/>
    </row>
    <row r="516" customFormat="false" ht="14.25" hidden="false" customHeight="false" outlineLevel="0" collapsed="false">
      <c r="F516" s="39"/>
    </row>
    <row r="517" customFormat="false" ht="14.25" hidden="false" customHeight="false" outlineLevel="0" collapsed="false">
      <c r="F517" s="39"/>
    </row>
    <row r="518" customFormat="false" ht="14.25" hidden="false" customHeight="false" outlineLevel="0" collapsed="false">
      <c r="F518" s="39"/>
    </row>
    <row r="519" customFormat="false" ht="14.25" hidden="false" customHeight="false" outlineLevel="0" collapsed="false">
      <c r="F519" s="39"/>
    </row>
    <row r="520" customFormat="false" ht="14.25" hidden="false" customHeight="false" outlineLevel="0" collapsed="false">
      <c r="F520" s="39"/>
    </row>
    <row r="521" customFormat="false" ht="14.25" hidden="false" customHeight="false" outlineLevel="0" collapsed="false">
      <c r="F521" s="39"/>
    </row>
    <row r="522" customFormat="false" ht="14.25" hidden="false" customHeight="false" outlineLevel="0" collapsed="false">
      <c r="F522" s="39"/>
    </row>
    <row r="523" customFormat="false" ht="14.25" hidden="false" customHeight="false" outlineLevel="0" collapsed="false">
      <c r="F523" s="39"/>
    </row>
    <row r="524" customFormat="false" ht="14.25" hidden="false" customHeight="false" outlineLevel="0" collapsed="false">
      <c r="F524" s="39"/>
    </row>
    <row r="525" customFormat="false" ht="14.25" hidden="false" customHeight="false" outlineLevel="0" collapsed="false">
      <c r="F525" s="39"/>
    </row>
    <row r="526" customFormat="false" ht="14.25" hidden="false" customHeight="false" outlineLevel="0" collapsed="false">
      <c r="F526" s="39"/>
    </row>
    <row r="527" customFormat="false" ht="14.25" hidden="false" customHeight="false" outlineLevel="0" collapsed="false">
      <c r="F527" s="39"/>
    </row>
    <row r="528" customFormat="false" ht="14.25" hidden="false" customHeight="false" outlineLevel="0" collapsed="false">
      <c r="F528" s="39"/>
    </row>
    <row r="529" customFormat="false" ht="14.25" hidden="false" customHeight="false" outlineLevel="0" collapsed="false">
      <c r="F529" s="39"/>
    </row>
    <row r="530" customFormat="false" ht="14.25" hidden="false" customHeight="false" outlineLevel="0" collapsed="false">
      <c r="F530" s="39"/>
    </row>
    <row r="531" customFormat="false" ht="14.25" hidden="false" customHeight="false" outlineLevel="0" collapsed="false">
      <c r="F531" s="39"/>
    </row>
    <row r="532" customFormat="false" ht="14.25" hidden="false" customHeight="false" outlineLevel="0" collapsed="false">
      <c r="F532" s="39"/>
    </row>
    <row r="533" customFormat="false" ht="14.25" hidden="false" customHeight="false" outlineLevel="0" collapsed="false">
      <c r="F533" s="39"/>
    </row>
    <row r="534" customFormat="false" ht="14.25" hidden="false" customHeight="false" outlineLevel="0" collapsed="false">
      <c r="F534" s="39"/>
    </row>
    <row r="535" customFormat="false" ht="14.25" hidden="false" customHeight="false" outlineLevel="0" collapsed="false">
      <c r="F535" s="39"/>
    </row>
    <row r="536" customFormat="false" ht="14.25" hidden="false" customHeight="false" outlineLevel="0" collapsed="false">
      <c r="F536" s="39"/>
    </row>
    <row r="537" customFormat="false" ht="14.25" hidden="false" customHeight="false" outlineLevel="0" collapsed="false">
      <c r="F537" s="39"/>
    </row>
    <row r="538" customFormat="false" ht="14.25" hidden="false" customHeight="false" outlineLevel="0" collapsed="false">
      <c r="F538" s="39"/>
    </row>
    <row r="539" customFormat="false" ht="14.25" hidden="false" customHeight="false" outlineLevel="0" collapsed="false">
      <c r="F539" s="39"/>
    </row>
    <row r="540" customFormat="false" ht="14.25" hidden="false" customHeight="false" outlineLevel="0" collapsed="false">
      <c r="F540" s="39"/>
    </row>
    <row r="541" customFormat="false" ht="14.25" hidden="false" customHeight="false" outlineLevel="0" collapsed="false">
      <c r="F541" s="39"/>
    </row>
    <row r="542" customFormat="false" ht="14.25" hidden="false" customHeight="false" outlineLevel="0" collapsed="false">
      <c r="F542" s="39"/>
    </row>
    <row r="543" customFormat="false" ht="14.25" hidden="false" customHeight="false" outlineLevel="0" collapsed="false">
      <c r="F543" s="39"/>
    </row>
    <row r="544" customFormat="false" ht="14.25" hidden="false" customHeight="false" outlineLevel="0" collapsed="false">
      <c r="F544" s="39"/>
    </row>
    <row r="545" customFormat="false" ht="14.25" hidden="false" customHeight="false" outlineLevel="0" collapsed="false">
      <c r="F545" s="39"/>
    </row>
    <row r="546" customFormat="false" ht="14.25" hidden="false" customHeight="false" outlineLevel="0" collapsed="false">
      <c r="F546" s="39"/>
    </row>
    <row r="547" customFormat="false" ht="14.25" hidden="false" customHeight="false" outlineLevel="0" collapsed="false">
      <c r="F547" s="39"/>
    </row>
    <row r="548" customFormat="false" ht="14.25" hidden="false" customHeight="false" outlineLevel="0" collapsed="false">
      <c r="F548" s="39"/>
    </row>
    <row r="549" customFormat="false" ht="14.25" hidden="false" customHeight="false" outlineLevel="0" collapsed="false">
      <c r="F549" s="39"/>
    </row>
    <row r="550" customFormat="false" ht="14.25" hidden="false" customHeight="false" outlineLevel="0" collapsed="false">
      <c r="F550" s="39"/>
    </row>
    <row r="551" customFormat="false" ht="14.25" hidden="false" customHeight="false" outlineLevel="0" collapsed="false">
      <c r="F551" s="39"/>
    </row>
    <row r="552" customFormat="false" ht="14.25" hidden="false" customHeight="false" outlineLevel="0" collapsed="false">
      <c r="F552" s="39"/>
    </row>
    <row r="553" customFormat="false" ht="14.25" hidden="false" customHeight="false" outlineLevel="0" collapsed="false">
      <c r="F553" s="39"/>
    </row>
    <row r="554" customFormat="false" ht="14.25" hidden="false" customHeight="false" outlineLevel="0" collapsed="false">
      <c r="F554" s="39"/>
    </row>
    <row r="555" customFormat="false" ht="14.25" hidden="false" customHeight="false" outlineLevel="0" collapsed="false">
      <c r="F555" s="39"/>
    </row>
    <row r="556" customFormat="false" ht="14.25" hidden="false" customHeight="false" outlineLevel="0" collapsed="false">
      <c r="F556" s="39"/>
    </row>
    <row r="557" customFormat="false" ht="14.25" hidden="false" customHeight="false" outlineLevel="0" collapsed="false">
      <c r="F557" s="39"/>
    </row>
    <row r="558" customFormat="false" ht="14.25" hidden="false" customHeight="false" outlineLevel="0" collapsed="false">
      <c r="F558" s="39"/>
    </row>
    <row r="559" customFormat="false" ht="14.25" hidden="false" customHeight="false" outlineLevel="0" collapsed="false">
      <c r="F559" s="39"/>
    </row>
    <row r="560" customFormat="false" ht="14.25" hidden="false" customHeight="false" outlineLevel="0" collapsed="false">
      <c r="F560" s="39"/>
    </row>
    <row r="561" customFormat="false" ht="14.25" hidden="false" customHeight="false" outlineLevel="0" collapsed="false">
      <c r="F561" s="39"/>
    </row>
    <row r="562" customFormat="false" ht="14.25" hidden="false" customHeight="false" outlineLevel="0" collapsed="false">
      <c r="F562" s="39"/>
    </row>
    <row r="563" customFormat="false" ht="14.25" hidden="false" customHeight="false" outlineLevel="0" collapsed="false">
      <c r="F563" s="39"/>
    </row>
    <row r="564" customFormat="false" ht="14.25" hidden="false" customHeight="false" outlineLevel="0" collapsed="false">
      <c r="F564" s="39"/>
    </row>
    <row r="565" customFormat="false" ht="14.25" hidden="false" customHeight="false" outlineLevel="0" collapsed="false">
      <c r="F565" s="39"/>
    </row>
    <row r="566" customFormat="false" ht="14.25" hidden="false" customHeight="false" outlineLevel="0" collapsed="false">
      <c r="F566" s="39"/>
    </row>
    <row r="567" customFormat="false" ht="14.25" hidden="false" customHeight="false" outlineLevel="0" collapsed="false">
      <c r="F567" s="39"/>
    </row>
    <row r="568" customFormat="false" ht="14.25" hidden="false" customHeight="false" outlineLevel="0" collapsed="false">
      <c r="F568" s="39"/>
    </row>
    <row r="569" customFormat="false" ht="14.25" hidden="false" customHeight="false" outlineLevel="0" collapsed="false">
      <c r="F569" s="39"/>
    </row>
    <row r="570" customFormat="false" ht="14.25" hidden="false" customHeight="false" outlineLevel="0" collapsed="false">
      <c r="F570" s="39"/>
    </row>
    <row r="571" customFormat="false" ht="14.25" hidden="false" customHeight="false" outlineLevel="0" collapsed="false">
      <c r="F571" s="39"/>
    </row>
    <row r="572" customFormat="false" ht="14.25" hidden="false" customHeight="false" outlineLevel="0" collapsed="false">
      <c r="F572" s="39"/>
    </row>
    <row r="573" customFormat="false" ht="14.25" hidden="false" customHeight="false" outlineLevel="0" collapsed="false">
      <c r="F573" s="39"/>
    </row>
    <row r="574" customFormat="false" ht="14.25" hidden="false" customHeight="false" outlineLevel="0" collapsed="false">
      <c r="F574" s="39"/>
    </row>
    <row r="575" customFormat="false" ht="14.25" hidden="false" customHeight="false" outlineLevel="0" collapsed="false">
      <c r="F575" s="39"/>
    </row>
    <row r="576" customFormat="false" ht="14.25" hidden="false" customHeight="false" outlineLevel="0" collapsed="false">
      <c r="F576" s="39"/>
    </row>
    <row r="577" customFormat="false" ht="14.25" hidden="false" customHeight="false" outlineLevel="0" collapsed="false">
      <c r="F577" s="39"/>
    </row>
    <row r="578" customFormat="false" ht="14.25" hidden="false" customHeight="false" outlineLevel="0" collapsed="false">
      <c r="F578" s="39"/>
    </row>
    <row r="579" customFormat="false" ht="14.25" hidden="false" customHeight="false" outlineLevel="0" collapsed="false">
      <c r="F579" s="39"/>
    </row>
    <row r="580" customFormat="false" ht="14.25" hidden="false" customHeight="false" outlineLevel="0" collapsed="false">
      <c r="F580" s="39"/>
    </row>
    <row r="581" customFormat="false" ht="14.25" hidden="false" customHeight="false" outlineLevel="0" collapsed="false">
      <c r="F581" s="39"/>
    </row>
    <row r="582" customFormat="false" ht="14.25" hidden="false" customHeight="false" outlineLevel="0" collapsed="false">
      <c r="F582" s="39"/>
    </row>
    <row r="583" customFormat="false" ht="14.25" hidden="false" customHeight="false" outlineLevel="0" collapsed="false">
      <c r="F583" s="39"/>
    </row>
    <row r="584" customFormat="false" ht="14.25" hidden="false" customHeight="false" outlineLevel="0" collapsed="false">
      <c r="F584" s="39"/>
    </row>
    <row r="585" customFormat="false" ht="14.25" hidden="false" customHeight="false" outlineLevel="0" collapsed="false">
      <c r="F585" s="39"/>
    </row>
    <row r="586" customFormat="false" ht="14.25" hidden="false" customHeight="false" outlineLevel="0" collapsed="false">
      <c r="F586" s="39"/>
    </row>
    <row r="587" customFormat="false" ht="14.25" hidden="false" customHeight="false" outlineLevel="0" collapsed="false">
      <c r="F587" s="39"/>
    </row>
    <row r="588" customFormat="false" ht="14.25" hidden="false" customHeight="false" outlineLevel="0" collapsed="false">
      <c r="F588" s="39"/>
    </row>
    <row r="589" customFormat="false" ht="14.25" hidden="false" customHeight="false" outlineLevel="0" collapsed="false">
      <c r="F589" s="39"/>
    </row>
    <row r="590" customFormat="false" ht="14.25" hidden="false" customHeight="false" outlineLevel="0" collapsed="false">
      <c r="F590" s="39"/>
    </row>
    <row r="591" customFormat="false" ht="14.25" hidden="false" customHeight="false" outlineLevel="0" collapsed="false">
      <c r="F591" s="39"/>
    </row>
    <row r="592" customFormat="false" ht="14.25" hidden="false" customHeight="false" outlineLevel="0" collapsed="false">
      <c r="F592" s="39"/>
    </row>
    <row r="593" customFormat="false" ht="14.25" hidden="false" customHeight="false" outlineLevel="0" collapsed="false">
      <c r="F593" s="39"/>
    </row>
    <row r="594" customFormat="false" ht="14.25" hidden="false" customHeight="false" outlineLevel="0" collapsed="false">
      <c r="F594" s="39"/>
    </row>
    <row r="595" customFormat="false" ht="14.25" hidden="false" customHeight="false" outlineLevel="0" collapsed="false">
      <c r="F595" s="39"/>
    </row>
    <row r="596" customFormat="false" ht="14.25" hidden="false" customHeight="false" outlineLevel="0" collapsed="false">
      <c r="F596" s="39"/>
    </row>
    <row r="597" customFormat="false" ht="14.25" hidden="false" customHeight="false" outlineLevel="0" collapsed="false">
      <c r="F597" s="39"/>
    </row>
    <row r="598" customFormat="false" ht="14.25" hidden="false" customHeight="false" outlineLevel="0" collapsed="false">
      <c r="F598" s="39"/>
    </row>
    <row r="599" customFormat="false" ht="14.25" hidden="false" customHeight="false" outlineLevel="0" collapsed="false">
      <c r="F599" s="39"/>
    </row>
    <row r="600" customFormat="false" ht="14.25" hidden="false" customHeight="false" outlineLevel="0" collapsed="false">
      <c r="F600" s="39"/>
    </row>
    <row r="601" customFormat="false" ht="14.25" hidden="false" customHeight="false" outlineLevel="0" collapsed="false">
      <c r="F601" s="39"/>
    </row>
    <row r="602" customFormat="false" ht="14.25" hidden="false" customHeight="false" outlineLevel="0" collapsed="false">
      <c r="F602" s="39"/>
    </row>
    <row r="603" customFormat="false" ht="14.25" hidden="false" customHeight="false" outlineLevel="0" collapsed="false">
      <c r="F603" s="39"/>
    </row>
    <row r="604" customFormat="false" ht="14.25" hidden="false" customHeight="false" outlineLevel="0" collapsed="false">
      <c r="F604" s="39"/>
    </row>
    <row r="605" customFormat="false" ht="14.25" hidden="false" customHeight="false" outlineLevel="0" collapsed="false">
      <c r="F605" s="39"/>
    </row>
    <row r="606" customFormat="false" ht="14.25" hidden="false" customHeight="false" outlineLevel="0" collapsed="false">
      <c r="F606" s="39"/>
    </row>
    <row r="607" customFormat="false" ht="14.25" hidden="false" customHeight="false" outlineLevel="0" collapsed="false">
      <c r="F607" s="39"/>
    </row>
    <row r="608" customFormat="false" ht="14.25" hidden="false" customHeight="false" outlineLevel="0" collapsed="false">
      <c r="F608" s="39"/>
    </row>
    <row r="609" customFormat="false" ht="14.25" hidden="false" customHeight="false" outlineLevel="0" collapsed="false">
      <c r="F609" s="39"/>
    </row>
    <row r="610" customFormat="false" ht="14.25" hidden="false" customHeight="false" outlineLevel="0" collapsed="false">
      <c r="F610" s="39"/>
    </row>
    <row r="611" customFormat="false" ht="14.25" hidden="false" customHeight="false" outlineLevel="0" collapsed="false">
      <c r="F611" s="39"/>
    </row>
    <row r="612" customFormat="false" ht="14.25" hidden="false" customHeight="false" outlineLevel="0" collapsed="false">
      <c r="F612" s="39"/>
    </row>
    <row r="613" customFormat="false" ht="14.25" hidden="false" customHeight="false" outlineLevel="0" collapsed="false">
      <c r="F613" s="39"/>
    </row>
    <row r="614" customFormat="false" ht="14.25" hidden="false" customHeight="false" outlineLevel="0" collapsed="false">
      <c r="F614" s="39"/>
    </row>
    <row r="615" customFormat="false" ht="14.25" hidden="false" customHeight="false" outlineLevel="0" collapsed="false">
      <c r="F615" s="39"/>
    </row>
    <row r="616" customFormat="false" ht="14.25" hidden="false" customHeight="false" outlineLevel="0" collapsed="false">
      <c r="F616" s="39"/>
    </row>
    <row r="617" customFormat="false" ht="14.25" hidden="false" customHeight="false" outlineLevel="0" collapsed="false">
      <c r="F617" s="39"/>
    </row>
    <row r="618" customFormat="false" ht="14.25" hidden="false" customHeight="false" outlineLevel="0" collapsed="false">
      <c r="F618" s="39"/>
    </row>
    <row r="619" customFormat="false" ht="14.25" hidden="false" customHeight="false" outlineLevel="0" collapsed="false">
      <c r="F619" s="39"/>
    </row>
    <row r="620" customFormat="false" ht="14.25" hidden="false" customHeight="false" outlineLevel="0" collapsed="false">
      <c r="F620" s="39"/>
    </row>
    <row r="621" customFormat="false" ht="14.25" hidden="false" customHeight="false" outlineLevel="0" collapsed="false">
      <c r="F621" s="39"/>
    </row>
    <row r="622" customFormat="false" ht="14.25" hidden="false" customHeight="false" outlineLevel="0" collapsed="false">
      <c r="F622" s="39"/>
    </row>
    <row r="623" customFormat="false" ht="14.25" hidden="false" customHeight="false" outlineLevel="0" collapsed="false">
      <c r="F623" s="39"/>
    </row>
    <row r="624" customFormat="false" ht="14.25" hidden="false" customHeight="false" outlineLevel="0" collapsed="false">
      <c r="F624" s="39"/>
    </row>
    <row r="625" customFormat="false" ht="14.25" hidden="false" customHeight="false" outlineLevel="0" collapsed="false">
      <c r="F625" s="39"/>
    </row>
    <row r="626" customFormat="false" ht="14.25" hidden="false" customHeight="false" outlineLevel="0" collapsed="false">
      <c r="F626" s="39"/>
    </row>
    <row r="627" customFormat="false" ht="14.25" hidden="false" customHeight="false" outlineLevel="0" collapsed="false">
      <c r="F627" s="39"/>
    </row>
    <row r="628" customFormat="false" ht="14.25" hidden="false" customHeight="false" outlineLevel="0" collapsed="false">
      <c r="F628" s="39"/>
    </row>
    <row r="629" customFormat="false" ht="14.25" hidden="false" customHeight="false" outlineLevel="0" collapsed="false">
      <c r="F629" s="39"/>
    </row>
    <row r="630" customFormat="false" ht="14.25" hidden="false" customHeight="false" outlineLevel="0" collapsed="false">
      <c r="F630" s="39"/>
    </row>
    <row r="631" customFormat="false" ht="14.25" hidden="false" customHeight="false" outlineLevel="0" collapsed="false">
      <c r="F631" s="39"/>
    </row>
    <row r="632" customFormat="false" ht="14.25" hidden="false" customHeight="false" outlineLevel="0" collapsed="false">
      <c r="F632" s="39"/>
    </row>
    <row r="633" customFormat="false" ht="14.25" hidden="false" customHeight="false" outlineLevel="0" collapsed="false">
      <c r="F633" s="39"/>
    </row>
    <row r="634" customFormat="false" ht="14.25" hidden="false" customHeight="false" outlineLevel="0" collapsed="false">
      <c r="F634" s="39"/>
    </row>
    <row r="635" customFormat="false" ht="14.25" hidden="false" customHeight="false" outlineLevel="0" collapsed="false">
      <c r="F635" s="39"/>
    </row>
    <row r="636" customFormat="false" ht="14.25" hidden="false" customHeight="false" outlineLevel="0" collapsed="false">
      <c r="F636" s="39"/>
    </row>
    <row r="637" customFormat="false" ht="14.25" hidden="false" customHeight="false" outlineLevel="0" collapsed="false">
      <c r="F637" s="39"/>
    </row>
    <row r="638" customFormat="false" ht="14.25" hidden="false" customHeight="false" outlineLevel="0" collapsed="false">
      <c r="F638" s="39"/>
    </row>
    <row r="639" customFormat="false" ht="14.25" hidden="false" customHeight="false" outlineLevel="0" collapsed="false">
      <c r="F639" s="39"/>
    </row>
    <row r="640" customFormat="false" ht="14.25" hidden="false" customHeight="false" outlineLevel="0" collapsed="false">
      <c r="F640" s="39"/>
    </row>
    <row r="641" customFormat="false" ht="14.25" hidden="false" customHeight="false" outlineLevel="0" collapsed="false">
      <c r="F641" s="39"/>
    </row>
    <row r="642" customFormat="false" ht="14.25" hidden="false" customHeight="false" outlineLevel="0" collapsed="false">
      <c r="F642" s="39"/>
    </row>
    <row r="643" customFormat="false" ht="14.25" hidden="false" customHeight="false" outlineLevel="0" collapsed="false">
      <c r="F643" s="39"/>
    </row>
    <row r="644" customFormat="false" ht="14.25" hidden="false" customHeight="false" outlineLevel="0" collapsed="false">
      <c r="F644" s="39"/>
    </row>
    <row r="645" customFormat="false" ht="14.25" hidden="false" customHeight="false" outlineLevel="0" collapsed="false">
      <c r="F645" s="39"/>
    </row>
    <row r="646" customFormat="false" ht="14.25" hidden="false" customHeight="false" outlineLevel="0" collapsed="false">
      <c r="F646" s="39"/>
    </row>
    <row r="647" customFormat="false" ht="14.25" hidden="false" customHeight="false" outlineLevel="0" collapsed="false">
      <c r="F647" s="39"/>
    </row>
    <row r="648" customFormat="false" ht="14.25" hidden="false" customHeight="false" outlineLevel="0" collapsed="false">
      <c r="F648" s="39"/>
    </row>
    <row r="649" customFormat="false" ht="14.25" hidden="false" customHeight="false" outlineLevel="0" collapsed="false">
      <c r="F649" s="39"/>
    </row>
    <row r="650" customFormat="false" ht="14.25" hidden="false" customHeight="false" outlineLevel="0" collapsed="false">
      <c r="F650" s="39"/>
    </row>
    <row r="651" customFormat="false" ht="14.25" hidden="false" customHeight="false" outlineLevel="0" collapsed="false">
      <c r="F651" s="39"/>
    </row>
    <row r="652" customFormat="false" ht="14.25" hidden="false" customHeight="false" outlineLevel="0" collapsed="false">
      <c r="F652" s="39"/>
    </row>
    <row r="653" customFormat="false" ht="14.25" hidden="false" customHeight="false" outlineLevel="0" collapsed="false">
      <c r="F653" s="39"/>
    </row>
    <row r="654" customFormat="false" ht="14.25" hidden="false" customHeight="false" outlineLevel="0" collapsed="false">
      <c r="F654" s="39"/>
    </row>
    <row r="655" customFormat="false" ht="14.25" hidden="false" customHeight="false" outlineLevel="0" collapsed="false">
      <c r="F655" s="39"/>
    </row>
    <row r="656" customFormat="false" ht="14.25" hidden="false" customHeight="false" outlineLevel="0" collapsed="false">
      <c r="F656" s="39"/>
    </row>
    <row r="657" customFormat="false" ht="14.25" hidden="false" customHeight="false" outlineLevel="0" collapsed="false">
      <c r="F657" s="39"/>
    </row>
    <row r="658" customFormat="false" ht="14.25" hidden="false" customHeight="false" outlineLevel="0" collapsed="false">
      <c r="F658" s="39"/>
    </row>
    <row r="659" customFormat="false" ht="14.25" hidden="false" customHeight="false" outlineLevel="0" collapsed="false">
      <c r="F659" s="39"/>
    </row>
    <row r="660" customFormat="false" ht="14.25" hidden="false" customHeight="false" outlineLevel="0" collapsed="false">
      <c r="F660" s="39"/>
    </row>
    <row r="661" customFormat="false" ht="14.25" hidden="false" customHeight="false" outlineLevel="0" collapsed="false">
      <c r="F661" s="39"/>
    </row>
    <row r="662" customFormat="false" ht="14.25" hidden="false" customHeight="false" outlineLevel="0" collapsed="false">
      <c r="F662" s="39"/>
    </row>
    <row r="663" customFormat="false" ht="14.25" hidden="false" customHeight="false" outlineLevel="0" collapsed="false">
      <c r="F663" s="39"/>
    </row>
    <row r="664" customFormat="false" ht="14.25" hidden="false" customHeight="false" outlineLevel="0" collapsed="false">
      <c r="F664" s="39"/>
    </row>
    <row r="665" customFormat="false" ht="14.25" hidden="false" customHeight="false" outlineLevel="0" collapsed="false">
      <c r="F665" s="39"/>
    </row>
    <row r="666" customFormat="false" ht="14.25" hidden="false" customHeight="false" outlineLevel="0" collapsed="false">
      <c r="F666" s="39"/>
    </row>
    <row r="667" customFormat="false" ht="14.25" hidden="false" customHeight="false" outlineLevel="0" collapsed="false">
      <c r="F667" s="39"/>
    </row>
    <row r="668" customFormat="false" ht="14.25" hidden="false" customHeight="false" outlineLevel="0" collapsed="false">
      <c r="F668" s="39"/>
    </row>
    <row r="669" customFormat="false" ht="14.25" hidden="false" customHeight="false" outlineLevel="0" collapsed="false">
      <c r="F669" s="39"/>
    </row>
    <row r="670" customFormat="false" ht="14.25" hidden="false" customHeight="false" outlineLevel="0" collapsed="false">
      <c r="F670" s="39"/>
    </row>
    <row r="671" customFormat="false" ht="14.25" hidden="false" customHeight="false" outlineLevel="0" collapsed="false">
      <c r="F671" s="39"/>
    </row>
    <row r="672" customFormat="false" ht="14.25" hidden="false" customHeight="false" outlineLevel="0" collapsed="false">
      <c r="F672" s="39"/>
    </row>
    <row r="673" customFormat="false" ht="14.25" hidden="false" customHeight="false" outlineLevel="0" collapsed="false">
      <c r="F673" s="39"/>
    </row>
    <row r="674" customFormat="false" ht="14.25" hidden="false" customHeight="false" outlineLevel="0" collapsed="false">
      <c r="F674" s="39"/>
    </row>
    <row r="675" customFormat="false" ht="14.25" hidden="false" customHeight="false" outlineLevel="0" collapsed="false">
      <c r="F675" s="39"/>
    </row>
    <row r="676" customFormat="false" ht="14.25" hidden="false" customHeight="false" outlineLevel="0" collapsed="false">
      <c r="F676" s="39"/>
    </row>
    <row r="677" customFormat="false" ht="14.25" hidden="false" customHeight="false" outlineLevel="0" collapsed="false">
      <c r="F677" s="39"/>
    </row>
    <row r="678" customFormat="false" ht="14.25" hidden="false" customHeight="false" outlineLevel="0" collapsed="false">
      <c r="F678" s="39"/>
    </row>
    <row r="679" customFormat="false" ht="14.25" hidden="false" customHeight="false" outlineLevel="0" collapsed="false">
      <c r="F679" s="39"/>
    </row>
    <row r="680" customFormat="false" ht="14.25" hidden="false" customHeight="false" outlineLevel="0" collapsed="false">
      <c r="F680" s="39"/>
    </row>
    <row r="681" customFormat="false" ht="14.25" hidden="false" customHeight="false" outlineLevel="0" collapsed="false">
      <c r="F681" s="39"/>
    </row>
    <row r="682" customFormat="false" ht="14.25" hidden="false" customHeight="false" outlineLevel="0" collapsed="false">
      <c r="F682" s="39"/>
    </row>
    <row r="683" customFormat="false" ht="14.25" hidden="false" customHeight="false" outlineLevel="0" collapsed="false">
      <c r="F683" s="39"/>
    </row>
    <row r="684" customFormat="false" ht="14.25" hidden="false" customHeight="false" outlineLevel="0" collapsed="false">
      <c r="F684" s="39"/>
    </row>
    <row r="685" customFormat="false" ht="14.25" hidden="false" customHeight="false" outlineLevel="0" collapsed="false">
      <c r="F685" s="39"/>
    </row>
    <row r="686" customFormat="false" ht="14.25" hidden="false" customHeight="false" outlineLevel="0" collapsed="false">
      <c r="F686" s="39"/>
    </row>
    <row r="687" customFormat="false" ht="14.25" hidden="false" customHeight="false" outlineLevel="0" collapsed="false">
      <c r="F687" s="39"/>
    </row>
    <row r="688" customFormat="false" ht="14.25" hidden="false" customHeight="false" outlineLevel="0" collapsed="false">
      <c r="F688" s="39"/>
    </row>
    <row r="689" customFormat="false" ht="14.25" hidden="false" customHeight="false" outlineLevel="0" collapsed="false">
      <c r="F689" s="39"/>
    </row>
    <row r="690" customFormat="false" ht="14.25" hidden="false" customHeight="false" outlineLevel="0" collapsed="false">
      <c r="F690" s="39"/>
    </row>
    <row r="691" customFormat="false" ht="14.25" hidden="false" customHeight="false" outlineLevel="0" collapsed="false">
      <c r="F691" s="39"/>
    </row>
    <row r="692" customFormat="false" ht="14.25" hidden="false" customHeight="false" outlineLevel="0" collapsed="false">
      <c r="F692" s="39"/>
    </row>
    <row r="693" customFormat="false" ht="14.25" hidden="false" customHeight="false" outlineLevel="0" collapsed="false">
      <c r="F693" s="39"/>
    </row>
    <row r="694" customFormat="false" ht="14.25" hidden="false" customHeight="false" outlineLevel="0" collapsed="false">
      <c r="F694" s="39"/>
    </row>
    <row r="695" customFormat="false" ht="14.25" hidden="false" customHeight="false" outlineLevel="0" collapsed="false">
      <c r="F695" s="39"/>
    </row>
    <row r="696" customFormat="false" ht="14.25" hidden="false" customHeight="false" outlineLevel="0" collapsed="false">
      <c r="F696" s="39"/>
    </row>
    <row r="697" customFormat="false" ht="14.25" hidden="false" customHeight="false" outlineLevel="0" collapsed="false">
      <c r="F697" s="39"/>
    </row>
    <row r="698" customFormat="false" ht="14.25" hidden="false" customHeight="false" outlineLevel="0" collapsed="false">
      <c r="F698" s="39"/>
    </row>
    <row r="699" customFormat="false" ht="14.25" hidden="false" customHeight="false" outlineLevel="0" collapsed="false">
      <c r="F699" s="39"/>
    </row>
    <row r="700" customFormat="false" ht="14.25" hidden="false" customHeight="false" outlineLevel="0" collapsed="false">
      <c r="F700" s="39"/>
    </row>
    <row r="701" customFormat="false" ht="14.25" hidden="false" customHeight="false" outlineLevel="0" collapsed="false">
      <c r="F701" s="39"/>
    </row>
    <row r="702" customFormat="false" ht="14.25" hidden="false" customHeight="false" outlineLevel="0" collapsed="false">
      <c r="F702" s="39"/>
    </row>
    <row r="703" customFormat="false" ht="14.25" hidden="false" customHeight="false" outlineLevel="0" collapsed="false">
      <c r="F703" s="39"/>
    </row>
    <row r="704" customFormat="false" ht="14.25" hidden="false" customHeight="false" outlineLevel="0" collapsed="false">
      <c r="F704" s="39"/>
    </row>
    <row r="705" customFormat="false" ht="14.25" hidden="false" customHeight="false" outlineLevel="0" collapsed="false">
      <c r="F705" s="39"/>
    </row>
    <row r="706" customFormat="false" ht="14.25" hidden="false" customHeight="false" outlineLevel="0" collapsed="false">
      <c r="F706" s="39"/>
    </row>
    <row r="707" customFormat="false" ht="14.25" hidden="false" customHeight="false" outlineLevel="0" collapsed="false">
      <c r="F707" s="39"/>
    </row>
    <row r="708" customFormat="false" ht="14.25" hidden="false" customHeight="false" outlineLevel="0" collapsed="false">
      <c r="F708" s="39"/>
    </row>
    <row r="709" customFormat="false" ht="14.25" hidden="false" customHeight="false" outlineLevel="0" collapsed="false">
      <c r="F709" s="39"/>
    </row>
    <row r="710" customFormat="false" ht="14.25" hidden="false" customHeight="false" outlineLevel="0" collapsed="false">
      <c r="F710" s="39"/>
    </row>
    <row r="711" customFormat="false" ht="14.25" hidden="false" customHeight="false" outlineLevel="0" collapsed="false">
      <c r="F711" s="39"/>
    </row>
    <row r="712" customFormat="false" ht="14.25" hidden="false" customHeight="false" outlineLevel="0" collapsed="false">
      <c r="F712" s="39"/>
    </row>
    <row r="713" customFormat="false" ht="14.25" hidden="false" customHeight="false" outlineLevel="0" collapsed="false">
      <c r="F713" s="39"/>
    </row>
    <row r="714" customFormat="false" ht="14.25" hidden="false" customHeight="false" outlineLevel="0" collapsed="false">
      <c r="F714" s="39"/>
    </row>
    <row r="715" customFormat="false" ht="14.25" hidden="false" customHeight="false" outlineLevel="0" collapsed="false">
      <c r="F715" s="39"/>
    </row>
    <row r="716" customFormat="false" ht="14.25" hidden="false" customHeight="false" outlineLevel="0" collapsed="false">
      <c r="F716" s="39"/>
    </row>
    <row r="717" customFormat="false" ht="14.25" hidden="false" customHeight="false" outlineLevel="0" collapsed="false">
      <c r="F717" s="39"/>
    </row>
    <row r="718" customFormat="false" ht="14.25" hidden="false" customHeight="false" outlineLevel="0" collapsed="false">
      <c r="F718" s="39"/>
    </row>
    <row r="719" customFormat="false" ht="14.25" hidden="false" customHeight="false" outlineLevel="0" collapsed="false">
      <c r="F719" s="39"/>
    </row>
    <row r="720" customFormat="false" ht="14.25" hidden="false" customHeight="false" outlineLevel="0" collapsed="false">
      <c r="F720" s="39"/>
    </row>
    <row r="721" customFormat="false" ht="14.25" hidden="false" customHeight="false" outlineLevel="0" collapsed="false">
      <c r="F721" s="39"/>
    </row>
    <row r="722" customFormat="false" ht="14.25" hidden="false" customHeight="false" outlineLevel="0" collapsed="false">
      <c r="F722" s="39"/>
    </row>
    <row r="723" customFormat="false" ht="14.25" hidden="false" customHeight="false" outlineLevel="0" collapsed="false">
      <c r="F723" s="39"/>
    </row>
    <row r="724" customFormat="false" ht="14.25" hidden="false" customHeight="false" outlineLevel="0" collapsed="false">
      <c r="F724" s="39"/>
    </row>
    <row r="725" customFormat="false" ht="14.25" hidden="false" customHeight="false" outlineLevel="0" collapsed="false">
      <c r="F725" s="39"/>
    </row>
    <row r="726" customFormat="false" ht="14.25" hidden="false" customHeight="false" outlineLevel="0" collapsed="false">
      <c r="F726" s="39"/>
    </row>
    <row r="727" customFormat="false" ht="14.25" hidden="false" customHeight="false" outlineLevel="0" collapsed="false">
      <c r="F727" s="39"/>
    </row>
    <row r="728" customFormat="false" ht="14.25" hidden="false" customHeight="false" outlineLevel="0" collapsed="false">
      <c r="F728" s="39"/>
    </row>
    <row r="729" customFormat="false" ht="14.25" hidden="false" customHeight="false" outlineLevel="0" collapsed="false">
      <c r="F729" s="39"/>
    </row>
    <row r="730" customFormat="false" ht="14.25" hidden="false" customHeight="false" outlineLevel="0" collapsed="false">
      <c r="F730" s="39"/>
    </row>
    <row r="731" customFormat="false" ht="14.25" hidden="false" customHeight="false" outlineLevel="0" collapsed="false">
      <c r="F731" s="39"/>
    </row>
    <row r="732" customFormat="false" ht="14.25" hidden="false" customHeight="false" outlineLevel="0" collapsed="false">
      <c r="F732" s="39"/>
    </row>
    <row r="733" customFormat="false" ht="14.25" hidden="false" customHeight="false" outlineLevel="0" collapsed="false">
      <c r="F733" s="39"/>
    </row>
    <row r="734" customFormat="false" ht="14.25" hidden="false" customHeight="false" outlineLevel="0" collapsed="false">
      <c r="F734" s="39"/>
    </row>
    <row r="735" customFormat="false" ht="14.25" hidden="false" customHeight="false" outlineLevel="0" collapsed="false">
      <c r="F735" s="39"/>
    </row>
    <row r="736" customFormat="false" ht="14.25" hidden="false" customHeight="false" outlineLevel="0" collapsed="false">
      <c r="F736" s="39"/>
    </row>
    <row r="737" customFormat="false" ht="14.25" hidden="false" customHeight="false" outlineLevel="0" collapsed="false">
      <c r="F737" s="39"/>
    </row>
    <row r="738" customFormat="false" ht="14.25" hidden="false" customHeight="false" outlineLevel="0" collapsed="false">
      <c r="F738" s="39"/>
    </row>
    <row r="739" customFormat="false" ht="14.25" hidden="false" customHeight="false" outlineLevel="0" collapsed="false">
      <c r="F739" s="39"/>
    </row>
    <row r="740" customFormat="false" ht="14.25" hidden="false" customHeight="false" outlineLevel="0" collapsed="false">
      <c r="F740" s="39"/>
    </row>
    <row r="741" customFormat="false" ht="14.25" hidden="false" customHeight="false" outlineLevel="0" collapsed="false">
      <c r="F741" s="39"/>
    </row>
    <row r="742" customFormat="false" ht="14.25" hidden="false" customHeight="false" outlineLevel="0" collapsed="false">
      <c r="F742" s="39"/>
    </row>
    <row r="743" customFormat="false" ht="14.25" hidden="false" customHeight="false" outlineLevel="0" collapsed="false">
      <c r="F743" s="39"/>
    </row>
    <row r="744" customFormat="false" ht="14.25" hidden="false" customHeight="false" outlineLevel="0" collapsed="false">
      <c r="F744" s="39"/>
    </row>
    <row r="745" customFormat="false" ht="14.25" hidden="false" customHeight="false" outlineLevel="0" collapsed="false">
      <c r="F745" s="39"/>
    </row>
    <row r="746" customFormat="false" ht="14.25" hidden="false" customHeight="false" outlineLevel="0" collapsed="false">
      <c r="F746" s="39"/>
    </row>
    <row r="747" customFormat="false" ht="14.25" hidden="false" customHeight="false" outlineLevel="0" collapsed="false">
      <c r="F747" s="39"/>
    </row>
    <row r="748" customFormat="false" ht="14.25" hidden="false" customHeight="false" outlineLevel="0" collapsed="false">
      <c r="F748" s="39"/>
    </row>
    <row r="749" customFormat="false" ht="14.25" hidden="false" customHeight="false" outlineLevel="0" collapsed="false">
      <c r="F749" s="39"/>
    </row>
    <row r="750" customFormat="false" ht="14.25" hidden="false" customHeight="false" outlineLevel="0" collapsed="false">
      <c r="F750" s="39"/>
    </row>
    <row r="751" customFormat="false" ht="14.25" hidden="false" customHeight="false" outlineLevel="0" collapsed="false">
      <c r="F751" s="39"/>
    </row>
    <row r="752" customFormat="false" ht="14.25" hidden="false" customHeight="false" outlineLevel="0" collapsed="false">
      <c r="F752" s="39"/>
    </row>
    <row r="753" customFormat="false" ht="14.25" hidden="false" customHeight="false" outlineLevel="0" collapsed="false">
      <c r="F753" s="39"/>
    </row>
    <row r="754" customFormat="false" ht="14.25" hidden="false" customHeight="false" outlineLevel="0" collapsed="false">
      <c r="F754" s="39"/>
    </row>
    <row r="755" customFormat="false" ht="14.25" hidden="false" customHeight="false" outlineLevel="0" collapsed="false">
      <c r="F755" s="39"/>
    </row>
    <row r="756" customFormat="false" ht="14.25" hidden="false" customHeight="false" outlineLevel="0" collapsed="false">
      <c r="F756" s="39"/>
    </row>
    <row r="757" customFormat="false" ht="14.25" hidden="false" customHeight="false" outlineLevel="0" collapsed="false">
      <c r="F757" s="39"/>
    </row>
    <row r="758" customFormat="false" ht="14.25" hidden="false" customHeight="false" outlineLevel="0" collapsed="false">
      <c r="F758" s="39"/>
    </row>
    <row r="759" customFormat="false" ht="14.25" hidden="false" customHeight="false" outlineLevel="0" collapsed="false">
      <c r="F759" s="39"/>
    </row>
    <row r="760" customFormat="false" ht="14.25" hidden="false" customHeight="false" outlineLevel="0" collapsed="false">
      <c r="F760" s="39"/>
    </row>
    <row r="761" customFormat="false" ht="14.25" hidden="false" customHeight="false" outlineLevel="0" collapsed="false">
      <c r="F761" s="39"/>
    </row>
    <row r="762" customFormat="false" ht="14.25" hidden="false" customHeight="false" outlineLevel="0" collapsed="false">
      <c r="F762" s="39"/>
    </row>
    <row r="763" customFormat="false" ht="14.25" hidden="false" customHeight="false" outlineLevel="0" collapsed="false">
      <c r="F763" s="39"/>
    </row>
    <row r="764" customFormat="false" ht="14.25" hidden="false" customHeight="false" outlineLevel="0" collapsed="false">
      <c r="F764" s="39"/>
    </row>
    <row r="765" customFormat="false" ht="14.25" hidden="false" customHeight="false" outlineLevel="0" collapsed="false">
      <c r="F765" s="39"/>
    </row>
    <row r="766" customFormat="false" ht="14.25" hidden="false" customHeight="false" outlineLevel="0" collapsed="false">
      <c r="F766" s="39"/>
    </row>
    <row r="767" customFormat="false" ht="14.25" hidden="false" customHeight="false" outlineLevel="0" collapsed="false">
      <c r="F767" s="39"/>
    </row>
    <row r="768" customFormat="false" ht="14.25" hidden="false" customHeight="false" outlineLevel="0" collapsed="false">
      <c r="F768" s="39"/>
    </row>
    <row r="769" customFormat="false" ht="14.25" hidden="false" customHeight="false" outlineLevel="0" collapsed="false">
      <c r="F769" s="39"/>
    </row>
    <row r="770" customFormat="false" ht="14.25" hidden="false" customHeight="false" outlineLevel="0" collapsed="false">
      <c r="F770" s="39"/>
    </row>
    <row r="771" customFormat="false" ht="14.25" hidden="false" customHeight="false" outlineLevel="0" collapsed="false">
      <c r="F771" s="39"/>
    </row>
    <row r="772" customFormat="false" ht="14.25" hidden="false" customHeight="false" outlineLevel="0" collapsed="false">
      <c r="F772" s="39"/>
    </row>
    <row r="773" customFormat="false" ht="14.25" hidden="false" customHeight="false" outlineLevel="0" collapsed="false">
      <c r="F773" s="39"/>
    </row>
    <row r="774" customFormat="false" ht="14.25" hidden="false" customHeight="false" outlineLevel="0" collapsed="false">
      <c r="F774" s="39"/>
    </row>
    <row r="775" customFormat="false" ht="14.25" hidden="false" customHeight="false" outlineLevel="0" collapsed="false">
      <c r="F775" s="39"/>
    </row>
    <row r="776" customFormat="false" ht="14.25" hidden="false" customHeight="false" outlineLevel="0" collapsed="false">
      <c r="F776" s="39"/>
    </row>
    <row r="777" customFormat="false" ht="14.25" hidden="false" customHeight="false" outlineLevel="0" collapsed="false">
      <c r="F777" s="39"/>
    </row>
    <row r="778" customFormat="false" ht="14.25" hidden="false" customHeight="false" outlineLevel="0" collapsed="false">
      <c r="F778" s="39"/>
    </row>
    <row r="779" customFormat="false" ht="14.25" hidden="false" customHeight="false" outlineLevel="0" collapsed="false">
      <c r="F779" s="39"/>
    </row>
    <row r="780" customFormat="false" ht="14.25" hidden="false" customHeight="false" outlineLevel="0" collapsed="false">
      <c r="F780" s="39"/>
    </row>
    <row r="781" customFormat="false" ht="14.25" hidden="false" customHeight="false" outlineLevel="0" collapsed="false">
      <c r="F781" s="39"/>
    </row>
    <row r="782" customFormat="false" ht="14.25" hidden="false" customHeight="false" outlineLevel="0" collapsed="false">
      <c r="F782" s="39"/>
    </row>
    <row r="783" customFormat="false" ht="14.25" hidden="false" customHeight="false" outlineLevel="0" collapsed="false">
      <c r="F783" s="39"/>
    </row>
    <row r="784" customFormat="false" ht="14.25" hidden="false" customHeight="false" outlineLevel="0" collapsed="false">
      <c r="F784" s="39"/>
    </row>
    <row r="785" customFormat="false" ht="14.25" hidden="false" customHeight="false" outlineLevel="0" collapsed="false">
      <c r="F785" s="39"/>
    </row>
    <row r="786" customFormat="false" ht="14.25" hidden="false" customHeight="false" outlineLevel="0" collapsed="false">
      <c r="F786" s="39"/>
    </row>
    <row r="787" customFormat="false" ht="14.25" hidden="false" customHeight="false" outlineLevel="0" collapsed="false">
      <c r="F787" s="39"/>
    </row>
    <row r="788" customFormat="false" ht="14.25" hidden="false" customHeight="false" outlineLevel="0" collapsed="false">
      <c r="F788" s="39"/>
    </row>
    <row r="789" customFormat="false" ht="14.25" hidden="false" customHeight="false" outlineLevel="0" collapsed="false">
      <c r="F789" s="39"/>
    </row>
    <row r="790" customFormat="false" ht="14.25" hidden="false" customHeight="false" outlineLevel="0" collapsed="false">
      <c r="F790" s="39"/>
    </row>
    <row r="791" customFormat="false" ht="14.25" hidden="false" customHeight="false" outlineLevel="0" collapsed="false">
      <c r="F791" s="39"/>
    </row>
    <row r="792" customFormat="false" ht="14.25" hidden="false" customHeight="false" outlineLevel="0" collapsed="false">
      <c r="F792" s="39"/>
    </row>
    <row r="793" customFormat="false" ht="14.25" hidden="false" customHeight="false" outlineLevel="0" collapsed="false">
      <c r="F793" s="39"/>
    </row>
    <row r="794" customFormat="false" ht="14.25" hidden="false" customHeight="false" outlineLevel="0" collapsed="false">
      <c r="F794" s="39"/>
    </row>
    <row r="795" customFormat="false" ht="14.25" hidden="false" customHeight="false" outlineLevel="0" collapsed="false">
      <c r="F795" s="39"/>
    </row>
    <row r="796" customFormat="false" ht="14.25" hidden="false" customHeight="false" outlineLevel="0" collapsed="false">
      <c r="F796" s="39"/>
    </row>
    <row r="797" customFormat="false" ht="14.25" hidden="false" customHeight="false" outlineLevel="0" collapsed="false">
      <c r="F797" s="39"/>
    </row>
    <row r="798" customFormat="false" ht="14.25" hidden="false" customHeight="false" outlineLevel="0" collapsed="false">
      <c r="F798" s="39"/>
    </row>
    <row r="799" customFormat="false" ht="14.25" hidden="false" customHeight="false" outlineLevel="0" collapsed="false">
      <c r="F799" s="39"/>
    </row>
    <row r="800" customFormat="false" ht="14.25" hidden="false" customHeight="false" outlineLevel="0" collapsed="false">
      <c r="F800" s="39"/>
    </row>
    <row r="801" customFormat="false" ht="14.25" hidden="false" customHeight="false" outlineLevel="0" collapsed="false">
      <c r="F801" s="39"/>
    </row>
    <row r="802" customFormat="false" ht="14.25" hidden="false" customHeight="false" outlineLevel="0" collapsed="false">
      <c r="F802" s="39"/>
    </row>
    <row r="803" customFormat="false" ht="14.25" hidden="false" customHeight="false" outlineLevel="0" collapsed="false">
      <c r="F803" s="39"/>
    </row>
    <row r="804" customFormat="false" ht="14.25" hidden="false" customHeight="false" outlineLevel="0" collapsed="false">
      <c r="F804" s="39"/>
    </row>
    <row r="805" customFormat="false" ht="14.25" hidden="false" customHeight="false" outlineLevel="0" collapsed="false">
      <c r="F805" s="39"/>
    </row>
    <row r="806" customFormat="false" ht="14.25" hidden="false" customHeight="false" outlineLevel="0" collapsed="false">
      <c r="F806" s="39"/>
    </row>
    <row r="807" customFormat="false" ht="14.25" hidden="false" customHeight="false" outlineLevel="0" collapsed="false">
      <c r="F807" s="39"/>
    </row>
    <row r="808" customFormat="false" ht="14.25" hidden="false" customHeight="false" outlineLevel="0" collapsed="false">
      <c r="F808" s="39"/>
    </row>
    <row r="809" customFormat="false" ht="14.25" hidden="false" customHeight="false" outlineLevel="0" collapsed="false">
      <c r="F809" s="39"/>
    </row>
    <row r="810" customFormat="false" ht="14.25" hidden="false" customHeight="false" outlineLevel="0" collapsed="false">
      <c r="F810" s="39"/>
    </row>
    <row r="811" customFormat="false" ht="14.25" hidden="false" customHeight="false" outlineLevel="0" collapsed="false">
      <c r="F811" s="39"/>
    </row>
    <row r="812" customFormat="false" ht="14.25" hidden="false" customHeight="false" outlineLevel="0" collapsed="false">
      <c r="F812" s="39"/>
    </row>
    <row r="813" customFormat="false" ht="14.25" hidden="false" customHeight="false" outlineLevel="0" collapsed="false">
      <c r="F813" s="39"/>
    </row>
    <row r="814" customFormat="false" ht="14.25" hidden="false" customHeight="false" outlineLevel="0" collapsed="false">
      <c r="F814" s="39"/>
    </row>
    <row r="815" customFormat="false" ht="14.25" hidden="false" customHeight="false" outlineLevel="0" collapsed="false">
      <c r="F815" s="39"/>
    </row>
    <row r="816" customFormat="false" ht="14.25" hidden="false" customHeight="false" outlineLevel="0" collapsed="false">
      <c r="F816" s="39"/>
    </row>
    <row r="817" customFormat="false" ht="14.25" hidden="false" customHeight="false" outlineLevel="0" collapsed="false">
      <c r="F817" s="39"/>
    </row>
    <row r="818" customFormat="false" ht="14.25" hidden="false" customHeight="false" outlineLevel="0" collapsed="false">
      <c r="F818" s="39"/>
    </row>
    <row r="819" customFormat="false" ht="14.25" hidden="false" customHeight="false" outlineLevel="0" collapsed="false">
      <c r="F819" s="39"/>
    </row>
    <row r="820" customFormat="false" ht="14.25" hidden="false" customHeight="false" outlineLevel="0" collapsed="false">
      <c r="F820" s="39"/>
    </row>
    <row r="821" customFormat="false" ht="14.25" hidden="false" customHeight="false" outlineLevel="0" collapsed="false">
      <c r="F821" s="39"/>
    </row>
    <row r="822" customFormat="false" ht="14.25" hidden="false" customHeight="false" outlineLevel="0" collapsed="false">
      <c r="F822" s="39"/>
    </row>
    <row r="823" customFormat="false" ht="14.25" hidden="false" customHeight="false" outlineLevel="0" collapsed="false">
      <c r="F823" s="39"/>
    </row>
    <row r="824" customFormat="false" ht="14.25" hidden="false" customHeight="false" outlineLevel="0" collapsed="false">
      <c r="F824" s="39"/>
    </row>
    <row r="825" customFormat="false" ht="14.25" hidden="false" customHeight="false" outlineLevel="0" collapsed="false">
      <c r="F825" s="39"/>
    </row>
    <row r="826" customFormat="false" ht="14.25" hidden="false" customHeight="false" outlineLevel="0" collapsed="false">
      <c r="F826" s="39"/>
    </row>
    <row r="827" customFormat="false" ht="14.25" hidden="false" customHeight="false" outlineLevel="0" collapsed="false">
      <c r="F827" s="39"/>
    </row>
    <row r="828" customFormat="false" ht="14.25" hidden="false" customHeight="false" outlineLevel="0" collapsed="false">
      <c r="F828" s="39"/>
    </row>
    <row r="829" customFormat="false" ht="14.25" hidden="false" customHeight="false" outlineLevel="0" collapsed="false">
      <c r="F829" s="39"/>
    </row>
    <row r="830" customFormat="false" ht="14.25" hidden="false" customHeight="false" outlineLevel="0" collapsed="false">
      <c r="F830" s="39"/>
    </row>
    <row r="831" customFormat="false" ht="14.25" hidden="false" customHeight="false" outlineLevel="0" collapsed="false">
      <c r="F831" s="39"/>
    </row>
    <row r="832" customFormat="false" ht="14.25" hidden="false" customHeight="false" outlineLevel="0" collapsed="false">
      <c r="F832" s="39"/>
    </row>
    <row r="833" customFormat="false" ht="14.25" hidden="false" customHeight="false" outlineLevel="0" collapsed="false">
      <c r="F833" s="39"/>
    </row>
    <row r="834" customFormat="false" ht="14.25" hidden="false" customHeight="false" outlineLevel="0" collapsed="false">
      <c r="F834" s="39"/>
    </row>
    <row r="835" customFormat="false" ht="14.25" hidden="false" customHeight="false" outlineLevel="0" collapsed="false">
      <c r="F835" s="39"/>
    </row>
    <row r="836" customFormat="false" ht="14.25" hidden="false" customHeight="false" outlineLevel="0" collapsed="false">
      <c r="F836" s="39"/>
    </row>
    <row r="837" customFormat="false" ht="14.25" hidden="false" customHeight="false" outlineLevel="0" collapsed="false">
      <c r="F837" s="39"/>
    </row>
    <row r="838" customFormat="false" ht="14.25" hidden="false" customHeight="false" outlineLevel="0" collapsed="false">
      <c r="F838" s="39"/>
    </row>
    <row r="839" customFormat="false" ht="14.25" hidden="false" customHeight="false" outlineLevel="0" collapsed="false">
      <c r="F839" s="39"/>
    </row>
    <row r="840" customFormat="false" ht="14.25" hidden="false" customHeight="false" outlineLevel="0" collapsed="false">
      <c r="F840" s="39"/>
    </row>
    <row r="841" customFormat="false" ht="14.25" hidden="false" customHeight="false" outlineLevel="0" collapsed="false">
      <c r="F841" s="39"/>
    </row>
    <row r="842" customFormat="false" ht="14.25" hidden="false" customHeight="false" outlineLevel="0" collapsed="false">
      <c r="F842" s="39"/>
    </row>
    <row r="843" customFormat="false" ht="14.25" hidden="false" customHeight="false" outlineLevel="0" collapsed="false">
      <c r="F843" s="39"/>
    </row>
    <row r="844" customFormat="false" ht="14.25" hidden="false" customHeight="false" outlineLevel="0" collapsed="false">
      <c r="F844" s="39"/>
    </row>
    <row r="845" customFormat="false" ht="14.25" hidden="false" customHeight="false" outlineLevel="0" collapsed="false">
      <c r="F845" s="39"/>
    </row>
    <row r="846" customFormat="false" ht="14.25" hidden="false" customHeight="false" outlineLevel="0" collapsed="false">
      <c r="F846" s="39"/>
    </row>
    <row r="847" customFormat="false" ht="14.25" hidden="false" customHeight="false" outlineLevel="0" collapsed="false">
      <c r="F847" s="39"/>
    </row>
    <row r="848" customFormat="false" ht="14.25" hidden="false" customHeight="false" outlineLevel="0" collapsed="false">
      <c r="F848" s="39"/>
    </row>
    <row r="849" customFormat="false" ht="14.25" hidden="false" customHeight="false" outlineLevel="0" collapsed="false">
      <c r="F849" s="39"/>
    </row>
    <row r="850" customFormat="false" ht="14.25" hidden="false" customHeight="false" outlineLevel="0" collapsed="false">
      <c r="F850" s="39"/>
    </row>
    <row r="851" customFormat="false" ht="14.25" hidden="false" customHeight="false" outlineLevel="0" collapsed="false">
      <c r="F851" s="39"/>
    </row>
    <row r="852" customFormat="false" ht="14.25" hidden="false" customHeight="false" outlineLevel="0" collapsed="false">
      <c r="F852" s="39"/>
    </row>
    <row r="853" customFormat="false" ht="14.25" hidden="false" customHeight="false" outlineLevel="0" collapsed="false">
      <c r="F853" s="39"/>
    </row>
    <row r="854" customFormat="false" ht="14.25" hidden="false" customHeight="false" outlineLevel="0" collapsed="false">
      <c r="F854" s="39"/>
    </row>
    <row r="855" customFormat="false" ht="14.25" hidden="false" customHeight="false" outlineLevel="0" collapsed="false">
      <c r="F855" s="39"/>
    </row>
    <row r="856" customFormat="false" ht="14.25" hidden="false" customHeight="false" outlineLevel="0" collapsed="false">
      <c r="F856" s="39"/>
    </row>
    <row r="857" customFormat="false" ht="14.25" hidden="false" customHeight="false" outlineLevel="0" collapsed="false">
      <c r="F857" s="39"/>
    </row>
    <row r="858" customFormat="false" ht="14.25" hidden="false" customHeight="false" outlineLevel="0" collapsed="false">
      <c r="F858" s="39"/>
    </row>
    <row r="859" customFormat="false" ht="14.25" hidden="false" customHeight="false" outlineLevel="0" collapsed="false">
      <c r="F859" s="39"/>
    </row>
    <row r="860" customFormat="false" ht="14.25" hidden="false" customHeight="false" outlineLevel="0" collapsed="false">
      <c r="F860" s="39"/>
    </row>
    <row r="861" customFormat="false" ht="14.25" hidden="false" customHeight="false" outlineLevel="0" collapsed="false">
      <c r="F861" s="39"/>
    </row>
    <row r="862" customFormat="false" ht="14.25" hidden="false" customHeight="false" outlineLevel="0" collapsed="false">
      <c r="F862" s="39"/>
    </row>
    <row r="863" customFormat="false" ht="14.25" hidden="false" customHeight="false" outlineLevel="0" collapsed="false">
      <c r="F863" s="39"/>
    </row>
    <row r="864" customFormat="false" ht="14.25" hidden="false" customHeight="false" outlineLevel="0" collapsed="false">
      <c r="F864" s="39"/>
    </row>
    <row r="865" customFormat="false" ht="14.25" hidden="false" customHeight="false" outlineLevel="0" collapsed="false">
      <c r="F865" s="39"/>
    </row>
    <row r="866" customFormat="false" ht="14.25" hidden="false" customHeight="false" outlineLevel="0" collapsed="false">
      <c r="F866" s="39"/>
    </row>
    <row r="867" customFormat="false" ht="14.25" hidden="false" customHeight="false" outlineLevel="0" collapsed="false">
      <c r="F867" s="39"/>
    </row>
    <row r="868" customFormat="false" ht="14.25" hidden="false" customHeight="false" outlineLevel="0" collapsed="false">
      <c r="F868" s="39"/>
    </row>
    <row r="869" customFormat="false" ht="14.25" hidden="false" customHeight="false" outlineLevel="0" collapsed="false">
      <c r="F869" s="39"/>
    </row>
    <row r="870" customFormat="false" ht="14.25" hidden="false" customHeight="false" outlineLevel="0" collapsed="false">
      <c r="F870" s="39"/>
    </row>
    <row r="871" customFormat="false" ht="14.25" hidden="false" customHeight="false" outlineLevel="0" collapsed="false">
      <c r="F871" s="39"/>
    </row>
    <row r="872" customFormat="false" ht="14.25" hidden="false" customHeight="false" outlineLevel="0" collapsed="false">
      <c r="F872" s="39"/>
    </row>
    <row r="873" customFormat="false" ht="14.25" hidden="false" customHeight="false" outlineLevel="0" collapsed="false">
      <c r="F873" s="39"/>
    </row>
    <row r="874" customFormat="false" ht="14.25" hidden="false" customHeight="false" outlineLevel="0" collapsed="false">
      <c r="F874" s="39"/>
    </row>
    <row r="875" customFormat="false" ht="14.25" hidden="false" customHeight="false" outlineLevel="0" collapsed="false">
      <c r="F875" s="39"/>
    </row>
    <row r="876" customFormat="false" ht="14.25" hidden="false" customHeight="false" outlineLevel="0" collapsed="false">
      <c r="F876" s="39"/>
    </row>
    <row r="877" customFormat="false" ht="14.25" hidden="false" customHeight="false" outlineLevel="0" collapsed="false">
      <c r="F877" s="39"/>
    </row>
    <row r="878" customFormat="false" ht="14.25" hidden="false" customHeight="false" outlineLevel="0" collapsed="false">
      <c r="F878" s="39"/>
    </row>
    <row r="879" customFormat="false" ht="14.25" hidden="false" customHeight="false" outlineLevel="0" collapsed="false">
      <c r="F879" s="39"/>
    </row>
    <row r="880" customFormat="false" ht="14.25" hidden="false" customHeight="false" outlineLevel="0" collapsed="false">
      <c r="F880" s="39"/>
    </row>
    <row r="881" customFormat="false" ht="14.25" hidden="false" customHeight="false" outlineLevel="0" collapsed="false">
      <c r="F881" s="39"/>
    </row>
    <row r="882" customFormat="false" ht="14.25" hidden="false" customHeight="false" outlineLevel="0" collapsed="false">
      <c r="F882" s="39"/>
    </row>
    <row r="883" customFormat="false" ht="14.25" hidden="false" customHeight="false" outlineLevel="0" collapsed="false">
      <c r="F883" s="39"/>
    </row>
    <row r="884" customFormat="false" ht="14.25" hidden="false" customHeight="false" outlineLevel="0" collapsed="false">
      <c r="F884" s="39"/>
    </row>
    <row r="885" customFormat="false" ht="14.25" hidden="false" customHeight="false" outlineLevel="0" collapsed="false">
      <c r="F885" s="39"/>
    </row>
    <row r="886" customFormat="false" ht="14.25" hidden="false" customHeight="false" outlineLevel="0" collapsed="false">
      <c r="F886" s="39"/>
    </row>
    <row r="887" customFormat="false" ht="14.25" hidden="false" customHeight="false" outlineLevel="0" collapsed="false">
      <c r="F887" s="39"/>
    </row>
    <row r="888" customFormat="false" ht="14.25" hidden="false" customHeight="false" outlineLevel="0" collapsed="false">
      <c r="F888" s="39"/>
    </row>
    <row r="889" customFormat="false" ht="14.25" hidden="false" customHeight="false" outlineLevel="0" collapsed="false">
      <c r="F889" s="39"/>
    </row>
    <row r="890" customFormat="false" ht="14.25" hidden="false" customHeight="false" outlineLevel="0" collapsed="false">
      <c r="F890" s="39"/>
    </row>
    <row r="891" customFormat="false" ht="14.25" hidden="false" customHeight="false" outlineLevel="0" collapsed="false">
      <c r="F891" s="39"/>
    </row>
    <row r="892" customFormat="false" ht="14.25" hidden="false" customHeight="false" outlineLevel="0" collapsed="false">
      <c r="F892" s="39"/>
    </row>
    <row r="893" customFormat="false" ht="14.25" hidden="false" customHeight="false" outlineLevel="0" collapsed="false">
      <c r="F893" s="39"/>
    </row>
    <row r="894" customFormat="false" ht="14.25" hidden="false" customHeight="false" outlineLevel="0" collapsed="false">
      <c r="F894" s="39"/>
    </row>
    <row r="895" customFormat="false" ht="14.25" hidden="false" customHeight="false" outlineLevel="0" collapsed="false">
      <c r="F895" s="39"/>
    </row>
    <row r="896" customFormat="false" ht="14.25" hidden="false" customHeight="false" outlineLevel="0" collapsed="false">
      <c r="F896" s="39"/>
    </row>
    <row r="897" customFormat="false" ht="14.25" hidden="false" customHeight="false" outlineLevel="0" collapsed="false">
      <c r="F897" s="39"/>
    </row>
    <row r="898" customFormat="false" ht="14.25" hidden="false" customHeight="false" outlineLevel="0" collapsed="false">
      <c r="F898" s="39"/>
    </row>
    <row r="899" customFormat="false" ht="14.25" hidden="false" customHeight="false" outlineLevel="0" collapsed="false">
      <c r="F899" s="39"/>
    </row>
    <row r="900" customFormat="false" ht="14.25" hidden="false" customHeight="false" outlineLevel="0" collapsed="false">
      <c r="F900" s="39"/>
    </row>
    <row r="901" customFormat="false" ht="14.25" hidden="false" customHeight="false" outlineLevel="0" collapsed="false">
      <c r="F901" s="39"/>
    </row>
    <row r="902" customFormat="false" ht="14.25" hidden="false" customHeight="false" outlineLevel="0" collapsed="false">
      <c r="F902" s="39"/>
    </row>
    <row r="903" customFormat="false" ht="14.25" hidden="false" customHeight="false" outlineLevel="0" collapsed="false">
      <c r="F903" s="39"/>
    </row>
    <row r="904" customFormat="false" ht="14.25" hidden="false" customHeight="false" outlineLevel="0" collapsed="false">
      <c r="F904" s="39"/>
    </row>
    <row r="905" customFormat="false" ht="14.25" hidden="false" customHeight="false" outlineLevel="0" collapsed="false">
      <c r="F905" s="39"/>
    </row>
    <row r="906" customFormat="false" ht="14.25" hidden="false" customHeight="false" outlineLevel="0" collapsed="false">
      <c r="F906" s="39"/>
    </row>
    <row r="907" customFormat="false" ht="14.25" hidden="false" customHeight="false" outlineLevel="0" collapsed="false">
      <c r="F907" s="39"/>
    </row>
    <row r="908" customFormat="false" ht="14.25" hidden="false" customHeight="false" outlineLevel="0" collapsed="false">
      <c r="F908" s="39"/>
    </row>
    <row r="909" customFormat="false" ht="14.25" hidden="false" customHeight="false" outlineLevel="0" collapsed="false">
      <c r="F909" s="39"/>
    </row>
    <row r="910" customFormat="false" ht="14.25" hidden="false" customHeight="false" outlineLevel="0" collapsed="false">
      <c r="F910" s="39"/>
    </row>
    <row r="911" customFormat="false" ht="14.25" hidden="false" customHeight="false" outlineLevel="0" collapsed="false">
      <c r="F911" s="39"/>
    </row>
    <row r="912" customFormat="false" ht="14.25" hidden="false" customHeight="false" outlineLevel="0" collapsed="false">
      <c r="F912" s="39"/>
    </row>
    <row r="913" customFormat="false" ht="14.25" hidden="false" customHeight="false" outlineLevel="0" collapsed="false">
      <c r="F913" s="39"/>
    </row>
    <row r="914" customFormat="false" ht="14.25" hidden="false" customHeight="false" outlineLevel="0" collapsed="false">
      <c r="F914" s="39"/>
    </row>
    <row r="915" customFormat="false" ht="14.25" hidden="false" customHeight="false" outlineLevel="0" collapsed="false">
      <c r="F915" s="39"/>
    </row>
    <row r="916" customFormat="false" ht="14.25" hidden="false" customHeight="false" outlineLevel="0" collapsed="false">
      <c r="F916" s="39"/>
    </row>
    <row r="917" customFormat="false" ht="14.25" hidden="false" customHeight="false" outlineLevel="0" collapsed="false">
      <c r="F917" s="39"/>
    </row>
    <row r="918" customFormat="false" ht="14.25" hidden="false" customHeight="false" outlineLevel="0" collapsed="false">
      <c r="F918" s="39"/>
    </row>
    <row r="919" customFormat="false" ht="14.25" hidden="false" customHeight="false" outlineLevel="0" collapsed="false">
      <c r="F919" s="39"/>
    </row>
    <row r="920" customFormat="false" ht="14.25" hidden="false" customHeight="false" outlineLevel="0" collapsed="false">
      <c r="F920" s="39"/>
    </row>
    <row r="921" customFormat="false" ht="14.25" hidden="false" customHeight="false" outlineLevel="0" collapsed="false">
      <c r="F921" s="39"/>
    </row>
    <row r="922" customFormat="false" ht="14.25" hidden="false" customHeight="false" outlineLevel="0" collapsed="false">
      <c r="F922" s="39"/>
    </row>
    <row r="923" customFormat="false" ht="14.25" hidden="false" customHeight="false" outlineLevel="0" collapsed="false">
      <c r="F923" s="39"/>
    </row>
    <row r="924" customFormat="false" ht="14.25" hidden="false" customHeight="false" outlineLevel="0" collapsed="false">
      <c r="F924" s="39"/>
    </row>
    <row r="925" customFormat="false" ht="14.25" hidden="false" customHeight="false" outlineLevel="0" collapsed="false">
      <c r="F925" s="39"/>
    </row>
    <row r="926" customFormat="false" ht="14.25" hidden="false" customHeight="false" outlineLevel="0" collapsed="false">
      <c r="F926" s="39"/>
    </row>
    <row r="927" customFormat="false" ht="14.25" hidden="false" customHeight="false" outlineLevel="0" collapsed="false">
      <c r="F927" s="39"/>
    </row>
    <row r="928" customFormat="false" ht="14.25" hidden="false" customHeight="false" outlineLevel="0" collapsed="false">
      <c r="F928" s="39"/>
    </row>
    <row r="929" customFormat="false" ht="14.25" hidden="false" customHeight="false" outlineLevel="0" collapsed="false">
      <c r="F929" s="39"/>
    </row>
    <row r="930" customFormat="false" ht="14.25" hidden="false" customHeight="false" outlineLevel="0" collapsed="false">
      <c r="F930" s="39"/>
    </row>
    <row r="931" customFormat="false" ht="14.25" hidden="false" customHeight="false" outlineLevel="0" collapsed="false">
      <c r="F931" s="39"/>
    </row>
    <row r="932" customFormat="false" ht="14.25" hidden="false" customHeight="false" outlineLevel="0" collapsed="false">
      <c r="F932" s="39"/>
    </row>
    <row r="933" customFormat="false" ht="14.25" hidden="false" customHeight="false" outlineLevel="0" collapsed="false">
      <c r="F933" s="39"/>
    </row>
    <row r="934" customFormat="false" ht="14.25" hidden="false" customHeight="false" outlineLevel="0" collapsed="false">
      <c r="F934" s="39"/>
    </row>
    <row r="935" customFormat="false" ht="14.25" hidden="false" customHeight="false" outlineLevel="0" collapsed="false">
      <c r="F935" s="39"/>
    </row>
    <row r="936" customFormat="false" ht="14.25" hidden="false" customHeight="false" outlineLevel="0" collapsed="false">
      <c r="F936" s="39"/>
    </row>
    <row r="937" customFormat="false" ht="14.25" hidden="false" customHeight="false" outlineLevel="0" collapsed="false">
      <c r="F937" s="39"/>
    </row>
    <row r="938" customFormat="false" ht="14.25" hidden="false" customHeight="false" outlineLevel="0" collapsed="false">
      <c r="F938" s="39"/>
    </row>
    <row r="939" customFormat="false" ht="14.25" hidden="false" customHeight="false" outlineLevel="0" collapsed="false">
      <c r="F939" s="39"/>
    </row>
    <row r="940" customFormat="false" ht="14.25" hidden="false" customHeight="false" outlineLevel="0" collapsed="false">
      <c r="F940" s="39"/>
    </row>
    <row r="941" customFormat="false" ht="14.25" hidden="false" customHeight="false" outlineLevel="0" collapsed="false">
      <c r="F941" s="39"/>
    </row>
    <row r="942" customFormat="false" ht="14.25" hidden="false" customHeight="false" outlineLevel="0" collapsed="false">
      <c r="F942" s="39"/>
    </row>
    <row r="943" customFormat="false" ht="14.25" hidden="false" customHeight="false" outlineLevel="0" collapsed="false">
      <c r="F943" s="39"/>
    </row>
    <row r="944" customFormat="false" ht="14.25" hidden="false" customHeight="false" outlineLevel="0" collapsed="false">
      <c r="F944" s="39"/>
    </row>
    <row r="945" customFormat="false" ht="14.25" hidden="false" customHeight="false" outlineLevel="0" collapsed="false">
      <c r="F945" s="39"/>
    </row>
    <row r="946" customFormat="false" ht="14.25" hidden="false" customHeight="false" outlineLevel="0" collapsed="false">
      <c r="F946" s="39"/>
    </row>
    <row r="947" customFormat="false" ht="14.25" hidden="false" customHeight="false" outlineLevel="0" collapsed="false">
      <c r="F947" s="39"/>
    </row>
    <row r="948" customFormat="false" ht="14.25" hidden="false" customHeight="false" outlineLevel="0" collapsed="false">
      <c r="F948" s="39"/>
    </row>
    <row r="949" customFormat="false" ht="14.25" hidden="false" customHeight="false" outlineLevel="0" collapsed="false">
      <c r="F949" s="39"/>
    </row>
    <row r="950" customFormat="false" ht="14.25" hidden="false" customHeight="false" outlineLevel="0" collapsed="false">
      <c r="F950" s="39"/>
    </row>
    <row r="951" customFormat="false" ht="14.25" hidden="false" customHeight="false" outlineLevel="0" collapsed="false">
      <c r="F951" s="39"/>
    </row>
    <row r="952" customFormat="false" ht="14.25" hidden="false" customHeight="false" outlineLevel="0" collapsed="false">
      <c r="F952" s="39"/>
    </row>
    <row r="953" customFormat="false" ht="14.25" hidden="false" customHeight="false" outlineLevel="0" collapsed="false">
      <c r="F953" s="39"/>
    </row>
    <row r="954" customFormat="false" ht="14.25" hidden="false" customHeight="false" outlineLevel="0" collapsed="false">
      <c r="F954" s="39"/>
    </row>
    <row r="955" customFormat="false" ht="14.25" hidden="false" customHeight="false" outlineLevel="0" collapsed="false">
      <c r="F955" s="39"/>
    </row>
    <row r="956" customFormat="false" ht="14.25" hidden="false" customHeight="false" outlineLevel="0" collapsed="false">
      <c r="F956" s="39"/>
    </row>
    <row r="957" customFormat="false" ht="14.25" hidden="false" customHeight="false" outlineLevel="0" collapsed="false">
      <c r="F957" s="39"/>
    </row>
    <row r="958" customFormat="false" ht="14.25" hidden="false" customHeight="false" outlineLevel="0" collapsed="false">
      <c r="F958" s="39"/>
    </row>
    <row r="959" customFormat="false" ht="14.25" hidden="false" customHeight="false" outlineLevel="0" collapsed="false">
      <c r="F959" s="39"/>
    </row>
    <row r="960" customFormat="false" ht="14.25" hidden="false" customHeight="false" outlineLevel="0" collapsed="false">
      <c r="F960" s="39"/>
    </row>
    <row r="961" customFormat="false" ht="14.25" hidden="false" customHeight="false" outlineLevel="0" collapsed="false">
      <c r="F961" s="39"/>
    </row>
    <row r="962" customFormat="false" ht="14.25" hidden="false" customHeight="false" outlineLevel="0" collapsed="false">
      <c r="F962" s="39"/>
    </row>
    <row r="963" customFormat="false" ht="14.25" hidden="false" customHeight="false" outlineLevel="0" collapsed="false">
      <c r="F963" s="39"/>
    </row>
    <row r="964" customFormat="false" ht="14.25" hidden="false" customHeight="false" outlineLevel="0" collapsed="false">
      <c r="F964" s="39"/>
    </row>
    <row r="965" customFormat="false" ht="14.25" hidden="false" customHeight="false" outlineLevel="0" collapsed="false">
      <c r="F965" s="39"/>
    </row>
    <row r="966" customFormat="false" ht="14.25" hidden="false" customHeight="false" outlineLevel="0" collapsed="false">
      <c r="F966" s="39"/>
    </row>
    <row r="967" customFormat="false" ht="14.25" hidden="false" customHeight="false" outlineLevel="0" collapsed="false">
      <c r="F967" s="39"/>
    </row>
    <row r="968" customFormat="false" ht="14.25" hidden="false" customHeight="false" outlineLevel="0" collapsed="false">
      <c r="F968" s="39"/>
    </row>
    <row r="969" customFormat="false" ht="14.25" hidden="false" customHeight="false" outlineLevel="0" collapsed="false">
      <c r="F969" s="39"/>
    </row>
    <row r="970" customFormat="false" ht="14.25" hidden="false" customHeight="false" outlineLevel="0" collapsed="false">
      <c r="F970" s="39"/>
    </row>
    <row r="971" customFormat="false" ht="14.25" hidden="false" customHeight="false" outlineLevel="0" collapsed="false">
      <c r="F971" s="39"/>
    </row>
    <row r="972" customFormat="false" ht="14.25" hidden="false" customHeight="false" outlineLevel="0" collapsed="false">
      <c r="F972" s="39"/>
    </row>
    <row r="973" customFormat="false" ht="14.25" hidden="false" customHeight="false" outlineLevel="0" collapsed="false">
      <c r="F973" s="39"/>
    </row>
    <row r="974" customFormat="false" ht="14.25" hidden="false" customHeight="false" outlineLevel="0" collapsed="false">
      <c r="F974" s="39"/>
    </row>
    <row r="975" customFormat="false" ht="14.25" hidden="false" customHeight="false" outlineLevel="0" collapsed="false">
      <c r="F975" s="39"/>
    </row>
    <row r="976" customFormat="false" ht="14.25" hidden="false" customHeight="false" outlineLevel="0" collapsed="false">
      <c r="F976" s="39"/>
    </row>
    <row r="977" customFormat="false" ht="14.25" hidden="false" customHeight="false" outlineLevel="0" collapsed="false">
      <c r="F977" s="39"/>
    </row>
    <row r="978" customFormat="false" ht="14.25" hidden="false" customHeight="false" outlineLevel="0" collapsed="false">
      <c r="F978" s="39"/>
    </row>
    <row r="979" customFormat="false" ht="14.25" hidden="false" customHeight="false" outlineLevel="0" collapsed="false">
      <c r="F979" s="39"/>
    </row>
    <row r="980" customFormat="false" ht="14.25" hidden="false" customHeight="false" outlineLevel="0" collapsed="false">
      <c r="F980" s="39"/>
    </row>
    <row r="981" customFormat="false" ht="14.25" hidden="false" customHeight="false" outlineLevel="0" collapsed="false">
      <c r="F981" s="39"/>
    </row>
    <row r="982" customFormat="false" ht="14.25" hidden="false" customHeight="false" outlineLevel="0" collapsed="false">
      <c r="F982" s="39"/>
    </row>
    <row r="983" customFormat="false" ht="14.25" hidden="false" customHeight="false" outlineLevel="0" collapsed="false">
      <c r="F983" s="39"/>
    </row>
    <row r="984" customFormat="false" ht="14.25" hidden="false" customHeight="false" outlineLevel="0" collapsed="false">
      <c r="F984" s="39"/>
    </row>
    <row r="985" customFormat="false" ht="14.25" hidden="false" customHeight="false" outlineLevel="0" collapsed="false">
      <c r="F985" s="39"/>
    </row>
    <row r="986" customFormat="false" ht="14.25" hidden="false" customHeight="false" outlineLevel="0" collapsed="false">
      <c r="F986" s="39"/>
    </row>
    <row r="987" customFormat="false" ht="14.25" hidden="false" customHeight="false" outlineLevel="0" collapsed="false">
      <c r="F987" s="39"/>
    </row>
    <row r="988" customFormat="false" ht="14.25" hidden="false" customHeight="false" outlineLevel="0" collapsed="false">
      <c r="F988" s="39"/>
    </row>
    <row r="989" customFormat="false" ht="14.25" hidden="false" customHeight="false" outlineLevel="0" collapsed="false">
      <c r="F989" s="39"/>
    </row>
    <row r="990" customFormat="false" ht="14.25" hidden="false" customHeight="false" outlineLevel="0" collapsed="false">
      <c r="F990" s="39"/>
    </row>
    <row r="991" customFormat="false" ht="14.25" hidden="false" customHeight="false" outlineLevel="0" collapsed="false">
      <c r="F991" s="39"/>
    </row>
    <row r="992" customFormat="false" ht="14.25" hidden="false" customHeight="false" outlineLevel="0" collapsed="false">
      <c r="F992" s="39"/>
    </row>
    <row r="993" customFormat="false" ht="14.25" hidden="false" customHeight="false" outlineLevel="0" collapsed="false">
      <c r="F993" s="39"/>
    </row>
    <row r="994" customFormat="false" ht="14.25" hidden="false" customHeight="false" outlineLevel="0" collapsed="false">
      <c r="F994" s="39"/>
    </row>
    <row r="995" customFormat="false" ht="14.25" hidden="false" customHeight="false" outlineLevel="0" collapsed="false">
      <c r="F995" s="39"/>
    </row>
    <row r="996" customFormat="false" ht="14.25" hidden="false" customHeight="false" outlineLevel="0" collapsed="false">
      <c r="F996" s="39"/>
    </row>
    <row r="997" customFormat="false" ht="14.25" hidden="false" customHeight="false" outlineLevel="0" collapsed="false">
      <c r="F997" s="39"/>
    </row>
    <row r="998" customFormat="false" ht="14.25" hidden="false" customHeight="false" outlineLevel="0" collapsed="false">
      <c r="F998" s="39"/>
    </row>
    <row r="999" customFormat="false" ht="14.25" hidden="false" customHeight="false" outlineLevel="0" collapsed="false">
      <c r="F999" s="39"/>
    </row>
    <row r="1000" customFormat="false" ht="14.25" hidden="false" customHeight="false" outlineLevel="0" collapsed="false">
      <c r="F1000" s="39"/>
    </row>
    <row r="1001" customFormat="false" ht="14.25" hidden="false" customHeight="false" outlineLevel="0" collapsed="false">
      <c r="F1001" s="39"/>
    </row>
    <row r="1002" customFormat="false" ht="14.25" hidden="false" customHeight="false" outlineLevel="0" collapsed="false">
      <c r="F1002" s="39"/>
    </row>
    <row r="1003" customFormat="false" ht="14.25" hidden="false" customHeight="false" outlineLevel="0" collapsed="false">
      <c r="F1003" s="39"/>
    </row>
    <row r="1004" customFormat="false" ht="14.25" hidden="false" customHeight="false" outlineLevel="0" collapsed="false">
      <c r="F1004" s="39"/>
    </row>
    <row r="1005" customFormat="false" ht="14.25" hidden="false" customHeight="false" outlineLevel="0" collapsed="false">
      <c r="F1005" s="39"/>
    </row>
    <row r="1006" customFormat="false" ht="14.25" hidden="false" customHeight="false" outlineLevel="0" collapsed="false">
      <c r="F1006" s="39"/>
    </row>
    <row r="1007" customFormat="false" ht="14.25" hidden="false" customHeight="false" outlineLevel="0" collapsed="false">
      <c r="F1007" s="39"/>
    </row>
    <row r="1008" customFormat="false" ht="14.25" hidden="false" customHeight="false" outlineLevel="0" collapsed="false">
      <c r="F1008" s="39"/>
    </row>
    <row r="1009" customFormat="false" ht="14.25" hidden="false" customHeight="false" outlineLevel="0" collapsed="false">
      <c r="F1009" s="39"/>
    </row>
    <row r="1010" customFormat="false" ht="14.25" hidden="false" customHeight="false" outlineLevel="0" collapsed="false">
      <c r="F1010" s="39"/>
    </row>
    <row r="1011" customFormat="false" ht="14.25" hidden="false" customHeight="false" outlineLevel="0" collapsed="false">
      <c r="F1011" s="39"/>
    </row>
    <row r="1012" customFormat="false" ht="14.25" hidden="false" customHeight="false" outlineLevel="0" collapsed="false">
      <c r="F1012" s="39"/>
    </row>
    <row r="1013" customFormat="false" ht="14.25" hidden="false" customHeight="false" outlineLevel="0" collapsed="false">
      <c r="F1013" s="39"/>
    </row>
    <row r="1014" customFormat="false" ht="14.25" hidden="false" customHeight="false" outlineLevel="0" collapsed="false">
      <c r="F1014" s="39"/>
    </row>
    <row r="1015" customFormat="false" ht="14.25" hidden="false" customHeight="false" outlineLevel="0" collapsed="false">
      <c r="F1015" s="39"/>
    </row>
    <row r="1016" customFormat="false" ht="14.25" hidden="false" customHeight="false" outlineLevel="0" collapsed="false">
      <c r="F1016" s="39"/>
    </row>
    <row r="1017" customFormat="false" ht="14.25" hidden="false" customHeight="false" outlineLevel="0" collapsed="false">
      <c r="F1017" s="39"/>
    </row>
    <row r="1018" customFormat="false" ht="14.25" hidden="false" customHeight="false" outlineLevel="0" collapsed="false">
      <c r="F1018" s="39"/>
    </row>
    <row r="1019" customFormat="false" ht="14.25" hidden="false" customHeight="false" outlineLevel="0" collapsed="false">
      <c r="F1019" s="39"/>
    </row>
    <row r="1020" customFormat="false" ht="14.25" hidden="false" customHeight="false" outlineLevel="0" collapsed="false">
      <c r="F1020" s="39"/>
    </row>
    <row r="1021" customFormat="false" ht="14.25" hidden="false" customHeight="false" outlineLevel="0" collapsed="false">
      <c r="F1021" s="39"/>
    </row>
    <row r="1022" customFormat="false" ht="14.25" hidden="false" customHeight="false" outlineLevel="0" collapsed="false">
      <c r="F1022" s="39"/>
    </row>
    <row r="1023" customFormat="false" ht="14.25" hidden="false" customHeight="false" outlineLevel="0" collapsed="false">
      <c r="F1023" s="39"/>
    </row>
    <row r="1024" customFormat="false" ht="14.25" hidden="false" customHeight="false" outlineLevel="0" collapsed="false">
      <c r="F1024" s="39"/>
    </row>
    <row r="1025" customFormat="false" ht="14.25" hidden="false" customHeight="false" outlineLevel="0" collapsed="false">
      <c r="F1025" s="39"/>
    </row>
    <row r="1026" customFormat="false" ht="14.25" hidden="false" customHeight="false" outlineLevel="0" collapsed="false">
      <c r="F1026" s="39"/>
    </row>
    <row r="1027" customFormat="false" ht="14.25" hidden="false" customHeight="false" outlineLevel="0" collapsed="false">
      <c r="F1027" s="39"/>
    </row>
    <row r="1028" customFormat="false" ht="14.25" hidden="false" customHeight="false" outlineLevel="0" collapsed="false">
      <c r="F1028" s="39"/>
    </row>
    <row r="1029" customFormat="false" ht="14.25" hidden="false" customHeight="false" outlineLevel="0" collapsed="false">
      <c r="F1029" s="39"/>
    </row>
    <row r="1030" customFormat="false" ht="14.25" hidden="false" customHeight="false" outlineLevel="0" collapsed="false">
      <c r="F1030" s="39"/>
    </row>
    <row r="1031" customFormat="false" ht="14.25" hidden="false" customHeight="false" outlineLevel="0" collapsed="false">
      <c r="F1031" s="39"/>
    </row>
    <row r="1032" customFormat="false" ht="14.25" hidden="false" customHeight="false" outlineLevel="0" collapsed="false">
      <c r="F1032" s="39"/>
    </row>
    <row r="1033" customFormat="false" ht="14.25" hidden="false" customHeight="false" outlineLevel="0" collapsed="false">
      <c r="F1033" s="39"/>
    </row>
    <row r="1034" customFormat="false" ht="14.25" hidden="false" customHeight="false" outlineLevel="0" collapsed="false">
      <c r="F1034" s="39"/>
    </row>
    <row r="1035" customFormat="false" ht="14.25" hidden="false" customHeight="false" outlineLevel="0" collapsed="false">
      <c r="F1035" s="39"/>
    </row>
    <row r="1036" customFormat="false" ht="14.25" hidden="false" customHeight="false" outlineLevel="0" collapsed="false">
      <c r="F1036" s="39"/>
    </row>
    <row r="1037" customFormat="false" ht="14.25" hidden="false" customHeight="false" outlineLevel="0" collapsed="false">
      <c r="F1037" s="39"/>
    </row>
    <row r="1038" customFormat="false" ht="14.25" hidden="false" customHeight="false" outlineLevel="0" collapsed="false">
      <c r="F1038" s="39"/>
    </row>
    <row r="1039" customFormat="false" ht="14.25" hidden="false" customHeight="false" outlineLevel="0" collapsed="false">
      <c r="F1039" s="39"/>
    </row>
    <row r="1040" customFormat="false" ht="14.25" hidden="false" customHeight="false" outlineLevel="0" collapsed="false">
      <c r="F1040" s="39"/>
    </row>
    <row r="1041" customFormat="false" ht="14.25" hidden="false" customHeight="false" outlineLevel="0" collapsed="false">
      <c r="F1041" s="39"/>
    </row>
    <row r="1042" customFormat="false" ht="14.25" hidden="false" customHeight="false" outlineLevel="0" collapsed="false">
      <c r="F1042" s="39"/>
    </row>
    <row r="1043" customFormat="false" ht="14.25" hidden="false" customHeight="false" outlineLevel="0" collapsed="false">
      <c r="F1043" s="39"/>
    </row>
    <row r="1044" customFormat="false" ht="14.25" hidden="false" customHeight="false" outlineLevel="0" collapsed="false">
      <c r="F1044" s="39"/>
    </row>
    <row r="1045" customFormat="false" ht="14.25" hidden="false" customHeight="false" outlineLevel="0" collapsed="false">
      <c r="F1045" s="39"/>
    </row>
    <row r="1046" customFormat="false" ht="14.25" hidden="false" customHeight="false" outlineLevel="0" collapsed="false">
      <c r="F1046" s="39"/>
    </row>
    <row r="1047" customFormat="false" ht="14.25" hidden="false" customHeight="false" outlineLevel="0" collapsed="false">
      <c r="F1047" s="39"/>
    </row>
    <row r="1048" customFormat="false" ht="14.25" hidden="false" customHeight="false" outlineLevel="0" collapsed="false">
      <c r="F1048" s="39"/>
    </row>
    <row r="1049" customFormat="false" ht="14.25" hidden="false" customHeight="false" outlineLevel="0" collapsed="false">
      <c r="F1049" s="39"/>
    </row>
    <row r="1050" customFormat="false" ht="14.25" hidden="false" customHeight="false" outlineLevel="0" collapsed="false">
      <c r="F1050" s="39"/>
    </row>
    <row r="1051" customFormat="false" ht="14.25" hidden="false" customHeight="false" outlineLevel="0" collapsed="false">
      <c r="F1051" s="39"/>
    </row>
    <row r="1052" customFormat="false" ht="14.25" hidden="false" customHeight="false" outlineLevel="0" collapsed="false">
      <c r="F1052" s="39"/>
    </row>
    <row r="1053" customFormat="false" ht="14.25" hidden="false" customHeight="false" outlineLevel="0" collapsed="false">
      <c r="F1053" s="39"/>
    </row>
    <row r="1054" customFormat="false" ht="14.25" hidden="false" customHeight="false" outlineLevel="0" collapsed="false">
      <c r="F1054" s="39"/>
    </row>
    <row r="1055" customFormat="false" ht="14.25" hidden="false" customHeight="false" outlineLevel="0" collapsed="false">
      <c r="F1055" s="39"/>
    </row>
    <row r="1056" customFormat="false" ht="14.25" hidden="false" customHeight="false" outlineLevel="0" collapsed="false">
      <c r="F1056" s="39"/>
    </row>
    <row r="1057" customFormat="false" ht="14.25" hidden="false" customHeight="false" outlineLevel="0" collapsed="false">
      <c r="F1057" s="39"/>
    </row>
    <row r="1058" customFormat="false" ht="14.25" hidden="false" customHeight="false" outlineLevel="0" collapsed="false">
      <c r="F1058" s="39"/>
    </row>
    <row r="1059" customFormat="false" ht="14.25" hidden="false" customHeight="false" outlineLevel="0" collapsed="false">
      <c r="F1059" s="39"/>
    </row>
    <row r="1060" customFormat="false" ht="14.25" hidden="false" customHeight="false" outlineLevel="0" collapsed="false">
      <c r="F1060" s="39"/>
    </row>
    <row r="1061" customFormat="false" ht="14.25" hidden="false" customHeight="false" outlineLevel="0" collapsed="false">
      <c r="F1061" s="39"/>
    </row>
    <row r="1062" customFormat="false" ht="14.25" hidden="false" customHeight="false" outlineLevel="0" collapsed="false">
      <c r="F1062" s="39"/>
    </row>
    <row r="1063" customFormat="false" ht="14.25" hidden="false" customHeight="false" outlineLevel="0" collapsed="false">
      <c r="F1063" s="39"/>
    </row>
    <row r="1064" customFormat="false" ht="14.25" hidden="false" customHeight="false" outlineLevel="0" collapsed="false">
      <c r="F1064" s="39"/>
    </row>
    <row r="1065" customFormat="false" ht="14.25" hidden="false" customHeight="false" outlineLevel="0" collapsed="false">
      <c r="F1065" s="39"/>
    </row>
    <row r="1066" customFormat="false" ht="14.25" hidden="false" customHeight="false" outlineLevel="0" collapsed="false">
      <c r="F1066" s="39"/>
    </row>
    <row r="1067" customFormat="false" ht="14.25" hidden="false" customHeight="false" outlineLevel="0" collapsed="false">
      <c r="F1067" s="39"/>
    </row>
    <row r="1068" customFormat="false" ht="14.25" hidden="false" customHeight="false" outlineLevel="0" collapsed="false">
      <c r="F1068" s="39"/>
    </row>
    <row r="1069" customFormat="false" ht="14.25" hidden="false" customHeight="false" outlineLevel="0" collapsed="false">
      <c r="F1069" s="39"/>
    </row>
    <row r="1070" customFormat="false" ht="14.25" hidden="false" customHeight="false" outlineLevel="0" collapsed="false">
      <c r="F1070" s="39"/>
    </row>
    <row r="1071" customFormat="false" ht="14.25" hidden="false" customHeight="false" outlineLevel="0" collapsed="false">
      <c r="F1071" s="39"/>
    </row>
    <row r="1072" customFormat="false" ht="14.25" hidden="false" customHeight="false" outlineLevel="0" collapsed="false">
      <c r="F1072" s="39"/>
    </row>
    <row r="1073" customFormat="false" ht="14.25" hidden="false" customHeight="false" outlineLevel="0" collapsed="false">
      <c r="F1073" s="39"/>
    </row>
    <row r="1074" customFormat="false" ht="14.25" hidden="false" customHeight="false" outlineLevel="0" collapsed="false">
      <c r="F1074" s="39"/>
    </row>
    <row r="1075" customFormat="false" ht="14.25" hidden="false" customHeight="false" outlineLevel="0" collapsed="false">
      <c r="F1075" s="39"/>
    </row>
    <row r="1076" customFormat="false" ht="14.25" hidden="false" customHeight="false" outlineLevel="0" collapsed="false">
      <c r="F1076" s="39"/>
    </row>
    <row r="1077" customFormat="false" ht="14.25" hidden="false" customHeight="false" outlineLevel="0" collapsed="false">
      <c r="F1077" s="39"/>
    </row>
    <row r="1078" customFormat="false" ht="14.25" hidden="false" customHeight="false" outlineLevel="0" collapsed="false">
      <c r="F1078" s="39"/>
    </row>
    <row r="1079" customFormat="false" ht="14.25" hidden="false" customHeight="false" outlineLevel="0" collapsed="false">
      <c r="F1079" s="39"/>
    </row>
    <row r="1080" customFormat="false" ht="14.25" hidden="false" customHeight="false" outlineLevel="0" collapsed="false">
      <c r="F1080" s="39"/>
    </row>
    <row r="1081" customFormat="false" ht="14.25" hidden="false" customHeight="false" outlineLevel="0" collapsed="false">
      <c r="F1081" s="39"/>
    </row>
    <row r="1082" customFormat="false" ht="14.25" hidden="false" customHeight="false" outlineLevel="0" collapsed="false">
      <c r="F1082" s="39"/>
    </row>
  </sheetData>
  <mergeCells count="18">
    <mergeCell ref="A1:L1"/>
    <mergeCell ref="B2:H2"/>
    <mergeCell ref="B3:H3"/>
    <mergeCell ref="C4:H4"/>
    <mergeCell ref="C5:H5"/>
    <mergeCell ref="A7:L7"/>
    <mergeCell ref="B9:D9"/>
    <mergeCell ref="B14:D14"/>
    <mergeCell ref="B15:L15"/>
    <mergeCell ref="B25:L25"/>
    <mergeCell ref="B30:D30"/>
    <mergeCell ref="B31:L31"/>
    <mergeCell ref="B36:L36"/>
    <mergeCell ref="B54:D54"/>
    <mergeCell ref="B61:D61"/>
    <mergeCell ref="B77:D77"/>
    <mergeCell ref="A84:E84"/>
    <mergeCell ref="F84:K84"/>
  </mergeCells>
  <printOptions headings="false" gridLines="false" gridLinesSet="true" horizontalCentered="false" verticalCentered="false"/>
  <pageMargins left="0.984027777777778" right="0.39375" top="0.39375" bottom="0.788194444444444" header="0.511811023622047" footer="0.39375"/>
  <pageSetup paperSize="9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&amp;C&amp;"Segoe UI,Normal"&amp;8Página &amp;P de &amp;N</oddFooter>
  </headerFooter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19" activeCellId="0" sqref="H19"/>
    </sheetView>
  </sheetViews>
  <sheetFormatPr defaultColWidth="8.6796875" defaultRowHeight="15" zeroHeight="false" outlineLevelRow="0" outlineLevelCol="0"/>
  <cols>
    <col collapsed="false" customWidth="true" hidden="false" outlineLevel="0" max="1" min="1" style="43" width="4.77"/>
    <col collapsed="false" customWidth="true" hidden="false" outlineLevel="0" max="2" min="2" style="43" width="34.36"/>
    <col collapsed="false" customWidth="true" hidden="false" outlineLevel="0" max="3" min="3" style="43" width="15.85"/>
    <col collapsed="false" customWidth="true" hidden="false" outlineLevel="0" max="4" min="4" style="43" width="7.86"/>
    <col collapsed="false" customWidth="true" hidden="false" outlineLevel="0" max="5" min="5" style="43" width="13.38"/>
    <col collapsed="false" customWidth="true" hidden="false" outlineLevel="0" max="6" min="6" style="43" width="7.86"/>
    <col collapsed="false" customWidth="true" hidden="false" outlineLevel="0" max="7" min="7" style="43" width="13.38"/>
    <col collapsed="false" customWidth="true" hidden="false" outlineLevel="0" max="8" min="8" style="43" width="7.86"/>
    <col collapsed="false" customWidth="true" hidden="false" outlineLevel="0" max="9" min="9" style="43" width="13.38"/>
    <col collapsed="false" customWidth="true" hidden="false" outlineLevel="0" max="10" min="10" style="43" width="7.86"/>
    <col collapsed="false" customWidth="true" hidden="false" outlineLevel="0" max="11" min="11" style="43" width="13.38"/>
    <col collapsed="false" customWidth="true" hidden="false" outlineLevel="0" max="12" min="12" style="43" width="7.86"/>
    <col collapsed="false" customWidth="true" hidden="false" outlineLevel="0" max="13" min="13" style="43" width="14.79"/>
    <col collapsed="false" customWidth="true" hidden="false" outlineLevel="0" max="14" min="14" style="43" width="7.86"/>
    <col collapsed="false" customWidth="true" hidden="false" outlineLevel="0" max="15" min="15" style="43" width="14.79"/>
    <col collapsed="false" customWidth="true" hidden="false" outlineLevel="0" max="16" min="16" style="43" width="7.86"/>
    <col collapsed="false" customWidth="true" hidden="false" outlineLevel="0" max="17" min="17" style="43" width="14.79"/>
    <col collapsed="false" customWidth="true" hidden="false" outlineLevel="0" max="18" min="18" style="43" width="7.86"/>
    <col collapsed="false" customWidth="true" hidden="false" outlineLevel="0" max="19" min="19" style="43" width="14.79"/>
    <col collapsed="false" customWidth="true" hidden="false" outlineLevel="0" max="20" min="20" style="43" width="7.86"/>
    <col collapsed="false" customWidth="true" hidden="false" outlineLevel="0" max="21" min="21" style="43" width="13.38"/>
    <col collapsed="false" customWidth="true" hidden="false" outlineLevel="0" max="22" min="22" style="43" width="7.86"/>
    <col collapsed="false" customWidth="true" hidden="false" outlineLevel="0" max="23" min="23" style="43" width="13.38"/>
    <col collapsed="false" customWidth="true" hidden="false" outlineLevel="0" max="16384" min="16375" style="0" width="11.53"/>
  </cols>
  <sheetData>
    <row r="1" customFormat="false" ht="17.4" hidden="false" customHeight="true" outlineLevel="0" collapsed="false">
      <c r="A1" s="44" t="str">
        <f aca="false">_xlfn.CONCAT(Orçamento!C2, " ", Orçamento!D2)</f>
        <v> 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customFormat="false" ht="15" hidden="false" customHeight="false" outlineLevel="0" collapsed="false">
      <c r="A2" s="44" t="str">
        <f aca="false">_xlfn.CONCAT(Orçamento!C3, " ", Orçamento!D3)</f>
        <v> 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customFormat="false" ht="15" hidden="false" customHeight="false" outlineLevel="0" collapsed="false">
      <c r="A3" s="45" t="str">
        <f aca="false">Orçamento!A7</f>
        <v>Jahu/SP, 16 de julho de 2025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customFormat="false" ht="15" hidden="false" customHeight="true" outlineLevel="0" collapsed="false">
      <c r="A4" s="46" t="s">
        <v>9</v>
      </c>
      <c r="B4" s="47" t="s">
        <v>12</v>
      </c>
      <c r="C4" s="48" t="s">
        <v>277</v>
      </c>
      <c r="D4" s="49" t="s">
        <v>278</v>
      </c>
      <c r="E4" s="49"/>
      <c r="F4" s="49" t="s">
        <v>279</v>
      </c>
      <c r="G4" s="49"/>
      <c r="H4" s="49" t="s">
        <v>280</v>
      </c>
      <c r="I4" s="49"/>
      <c r="J4" s="49" t="s">
        <v>281</v>
      </c>
      <c r="K4" s="49"/>
      <c r="L4" s="49" t="s">
        <v>282</v>
      </c>
      <c r="M4" s="49"/>
      <c r="N4" s="49" t="s">
        <v>283</v>
      </c>
      <c r="O4" s="49"/>
      <c r="P4" s="49" t="s">
        <v>284</v>
      </c>
      <c r="Q4" s="49"/>
      <c r="R4" s="49" t="s">
        <v>285</v>
      </c>
      <c r="S4" s="49"/>
      <c r="T4" s="49" t="s">
        <v>286</v>
      </c>
      <c r="U4" s="49"/>
      <c r="V4" s="49" t="s">
        <v>287</v>
      </c>
      <c r="W4" s="49"/>
    </row>
    <row r="5" customFormat="false" ht="15" hidden="false" customHeight="false" outlineLevel="0" collapsed="false">
      <c r="A5" s="46"/>
      <c r="B5" s="47"/>
      <c r="C5" s="48"/>
      <c r="D5" s="49" t="s">
        <v>288</v>
      </c>
      <c r="E5" s="49" t="s">
        <v>289</v>
      </c>
      <c r="F5" s="49" t="s">
        <v>288</v>
      </c>
      <c r="G5" s="49" t="s">
        <v>289</v>
      </c>
      <c r="H5" s="49" t="s">
        <v>288</v>
      </c>
      <c r="I5" s="49" t="s">
        <v>289</v>
      </c>
      <c r="J5" s="49" t="s">
        <v>288</v>
      </c>
      <c r="K5" s="49" t="s">
        <v>289</v>
      </c>
      <c r="L5" s="49" t="s">
        <v>288</v>
      </c>
      <c r="M5" s="49" t="s">
        <v>289</v>
      </c>
      <c r="N5" s="49" t="s">
        <v>288</v>
      </c>
      <c r="O5" s="49" t="s">
        <v>289</v>
      </c>
      <c r="P5" s="49" t="s">
        <v>288</v>
      </c>
      <c r="Q5" s="49" t="s">
        <v>289</v>
      </c>
      <c r="R5" s="49" t="s">
        <v>288</v>
      </c>
      <c r="S5" s="49" t="s">
        <v>289</v>
      </c>
      <c r="T5" s="49" t="s">
        <v>288</v>
      </c>
      <c r="U5" s="49" t="s">
        <v>289</v>
      </c>
      <c r="V5" s="49" t="s">
        <v>288</v>
      </c>
      <c r="W5" s="49" t="s">
        <v>289</v>
      </c>
    </row>
    <row r="6" customFormat="false" ht="15" hidden="false" customHeight="false" outlineLevel="0" collapsed="false">
      <c r="A6" s="50" t="str">
        <f aca="false">Orçamento!A9</f>
        <v>1.</v>
      </c>
      <c r="B6" s="51" t="str">
        <f aca="false">VLOOKUP(A6, Orçamento!A$8:O$1352, 2, FALSE())</f>
        <v>SERVIÇOS PRELIMINARES</v>
      </c>
      <c r="C6" s="52" t="n">
        <f aca="false">VLOOKUP(A6, Orçamento!A$8:O$1352, 12, FALSE())</f>
        <v>102714</v>
      </c>
      <c r="D6" s="53" t="n">
        <v>0.5932</v>
      </c>
      <c r="E6" s="54" t="n">
        <f aca="false">$C6*D6</f>
        <v>60929.9448</v>
      </c>
      <c r="F6" s="53" t="n">
        <v>0.0452</v>
      </c>
      <c r="G6" s="54" t="n">
        <f aca="false">$C6*F6</f>
        <v>4642.6728</v>
      </c>
      <c r="H6" s="53" t="n">
        <v>0.0452</v>
      </c>
      <c r="I6" s="54" t="n">
        <f aca="false">$C6*H6</f>
        <v>4642.6728</v>
      </c>
      <c r="J6" s="53" t="n">
        <v>0.0452</v>
      </c>
      <c r="K6" s="54" t="n">
        <f aca="false">$C6*J6</f>
        <v>4642.6728</v>
      </c>
      <c r="L6" s="53" t="n">
        <v>0.0452</v>
      </c>
      <c r="M6" s="54" t="n">
        <f aca="false">$C6*L6</f>
        <v>4642.6728</v>
      </c>
      <c r="N6" s="53" t="n">
        <v>0.0452</v>
      </c>
      <c r="O6" s="54" t="n">
        <f aca="false">$C6*N6</f>
        <v>4642.6728</v>
      </c>
      <c r="P6" s="53" t="n">
        <v>0.0452</v>
      </c>
      <c r="Q6" s="54" t="n">
        <f aca="false">$C6*P6</f>
        <v>4642.6728</v>
      </c>
      <c r="R6" s="53" t="n">
        <v>0.0452</v>
      </c>
      <c r="S6" s="54" t="n">
        <f aca="false">$C6*R6</f>
        <v>4642.6728</v>
      </c>
      <c r="T6" s="53" t="n">
        <v>0.0452</v>
      </c>
      <c r="U6" s="54" t="n">
        <f aca="false">$C6*T6</f>
        <v>4642.6728</v>
      </c>
      <c r="V6" s="53" t="n">
        <v>0.0452</v>
      </c>
      <c r="W6" s="54" t="n">
        <f aca="false">$C6*V6</f>
        <v>4642.6728</v>
      </c>
    </row>
    <row r="7" customFormat="false" ht="15" hidden="false" customHeight="false" outlineLevel="0" collapsed="false">
      <c r="A7" s="50" t="s">
        <v>44</v>
      </c>
      <c r="B7" s="51" t="str">
        <f aca="false">VLOOKUP(A7, Orçamento!A$8:O$1352, 2, FALSE())</f>
        <v>ESTRUTURA, TELHAMENTO  E FECHAMENTO</v>
      </c>
      <c r="C7" s="52" t="n">
        <f aca="false">VLOOKUP(A7, Orçamento!A$8:O$1352, 12, FALSE())</f>
        <v>1754333.6</v>
      </c>
      <c r="D7" s="53" t="n">
        <v>0.03</v>
      </c>
      <c r="E7" s="54" t="n">
        <f aca="false">$C7*D7</f>
        <v>52630.008</v>
      </c>
      <c r="F7" s="53" t="n">
        <v>0.07</v>
      </c>
      <c r="G7" s="54" t="n">
        <f aca="false">$C7*F7</f>
        <v>122803.352</v>
      </c>
      <c r="H7" s="53" t="n">
        <v>0.15</v>
      </c>
      <c r="I7" s="54" t="n">
        <f aca="false">$C7*H7</f>
        <v>263150.04</v>
      </c>
      <c r="J7" s="53" t="n">
        <v>0.2</v>
      </c>
      <c r="K7" s="54" t="n">
        <f aca="false">$C7*J7</f>
        <v>350866.72</v>
      </c>
      <c r="L7" s="53" t="n">
        <v>0.2</v>
      </c>
      <c r="M7" s="54" t="n">
        <f aca="false">$C7*L7</f>
        <v>350866.72</v>
      </c>
      <c r="N7" s="53" t="n">
        <v>0.15</v>
      </c>
      <c r="O7" s="54" t="n">
        <f aca="false">$C7*N7</f>
        <v>263150.04</v>
      </c>
      <c r="P7" s="53" t="n">
        <v>0.15</v>
      </c>
      <c r="Q7" s="54" t="n">
        <f aca="false">$C7*P7</f>
        <v>263150.04</v>
      </c>
      <c r="R7" s="53" t="n">
        <v>0.05</v>
      </c>
      <c r="S7" s="54" t="n">
        <f aca="false">$C7*R7</f>
        <v>87716.68</v>
      </c>
      <c r="T7" s="53"/>
      <c r="U7" s="54" t="n">
        <f aca="false">$C7*T7</f>
        <v>0</v>
      </c>
      <c r="V7" s="53"/>
      <c r="W7" s="54" t="n">
        <f aca="false">$C7*V7</f>
        <v>0</v>
      </c>
    </row>
    <row r="8" customFormat="false" ht="24.85" hidden="false" customHeight="false" outlineLevel="0" collapsed="false">
      <c r="A8" s="50" t="s">
        <v>96</v>
      </c>
      <c r="B8" s="51" t="str">
        <f aca="false">VLOOKUP(A8, Orçamento!A$8:O$1352, 2, FALSE())</f>
        <v>PLUVIAL (CALHA, CONDUTORES E CAPTAÇÃO)</v>
      </c>
      <c r="C8" s="52" t="n">
        <f aca="false">VLOOKUP(A8, Orçamento!A$8:O$1352, 12, FALSE())</f>
        <v>106116.54</v>
      </c>
      <c r="D8" s="53"/>
      <c r="E8" s="54" t="n">
        <f aca="false">$C8*D8</f>
        <v>0</v>
      </c>
      <c r="F8" s="53"/>
      <c r="G8" s="54" t="n">
        <f aca="false">$C8*F8</f>
        <v>0</v>
      </c>
      <c r="H8" s="53"/>
      <c r="I8" s="54" t="n">
        <f aca="false">$C8*H8</f>
        <v>0</v>
      </c>
      <c r="J8" s="53"/>
      <c r="K8" s="54" t="n">
        <f aca="false">$C8*J8</f>
        <v>0</v>
      </c>
      <c r="L8" s="53"/>
      <c r="M8" s="54" t="n">
        <f aca="false">$C8*L8</f>
        <v>0</v>
      </c>
      <c r="N8" s="53"/>
      <c r="O8" s="54" t="n">
        <f aca="false">$C8*N8</f>
        <v>0</v>
      </c>
      <c r="P8" s="53" t="n">
        <v>0.3</v>
      </c>
      <c r="Q8" s="54" t="n">
        <f aca="false">$C8*P8</f>
        <v>31834.962</v>
      </c>
      <c r="R8" s="53" t="n">
        <v>0.3</v>
      </c>
      <c r="S8" s="54" t="n">
        <f aca="false">$C8*R8</f>
        <v>31834.962</v>
      </c>
      <c r="T8" s="53" t="n">
        <v>0.4</v>
      </c>
      <c r="U8" s="54" t="n">
        <f aca="false">$C8*T8</f>
        <v>42446.616</v>
      </c>
      <c r="V8" s="53"/>
      <c r="W8" s="54" t="n">
        <f aca="false">$C8*V8</f>
        <v>0</v>
      </c>
    </row>
    <row r="9" customFormat="false" ht="15" hidden="false" customHeight="false" outlineLevel="0" collapsed="false">
      <c r="A9" s="50" t="s">
        <v>177</v>
      </c>
      <c r="B9" s="51" t="str">
        <f aca="false">VLOOKUP(A9, Orçamento!A$8:O$1352, 2, FALSE())</f>
        <v>SPDA</v>
      </c>
      <c r="C9" s="52" t="n">
        <f aca="false">VLOOKUP(A9, Orçamento!A$8:O$1352, 12, FALSE())</f>
        <v>46855.9</v>
      </c>
      <c r="D9" s="53"/>
      <c r="E9" s="54" t="n">
        <f aca="false">$C9*D9</f>
        <v>0</v>
      </c>
      <c r="F9" s="53"/>
      <c r="G9" s="54" t="n">
        <f aca="false">$C9*F9</f>
        <v>0</v>
      </c>
      <c r="H9" s="53"/>
      <c r="I9" s="54" t="n">
        <f aca="false">$C9*H9</f>
        <v>0</v>
      </c>
      <c r="J9" s="53"/>
      <c r="K9" s="54" t="n">
        <f aca="false">$C9*J9</f>
        <v>0</v>
      </c>
      <c r="L9" s="53"/>
      <c r="M9" s="54" t="n">
        <f aca="false">$C9*L9</f>
        <v>0</v>
      </c>
      <c r="N9" s="53"/>
      <c r="O9" s="54" t="n">
        <f aca="false">$C9*N9</f>
        <v>0</v>
      </c>
      <c r="P9" s="53"/>
      <c r="Q9" s="54" t="n">
        <f aca="false">$C9*P9</f>
        <v>0</v>
      </c>
      <c r="R9" s="53"/>
      <c r="S9" s="54" t="n">
        <f aca="false">$C9*R9</f>
        <v>0</v>
      </c>
      <c r="T9" s="53" t="n">
        <v>0.5</v>
      </c>
      <c r="U9" s="54" t="n">
        <f aca="false">$C9*T9</f>
        <v>23427.95</v>
      </c>
      <c r="V9" s="53" t="n">
        <v>0.5</v>
      </c>
      <c r="W9" s="54" t="n">
        <f aca="false">$C9*V9</f>
        <v>23427.95</v>
      </c>
    </row>
    <row r="10" customFormat="false" ht="24.85" hidden="false" customHeight="false" outlineLevel="0" collapsed="false">
      <c r="A10" s="50" t="s">
        <v>204</v>
      </c>
      <c r="B10" s="51" t="str">
        <f aca="false">VLOOKUP(A10, Orçamento!A$8:O$1352, 2, FALSE())</f>
        <v>DEMOLIÇÕES DE DOMUS, RETIRADAS e REINSTALAÇÕES DAS CONDENSADORAS</v>
      </c>
      <c r="C10" s="52" t="n">
        <f aca="false">VLOOKUP(A10, Orçamento!A$8:O$1352, 12, FALSE())</f>
        <v>18127.04</v>
      </c>
      <c r="D10" s="53" t="n">
        <v>0.2</v>
      </c>
      <c r="E10" s="54" t="n">
        <f aca="false">$C10*D10</f>
        <v>3625.408</v>
      </c>
      <c r="F10" s="53"/>
      <c r="G10" s="54" t="n">
        <f aca="false">$C10*F10</f>
        <v>0</v>
      </c>
      <c r="H10" s="53"/>
      <c r="I10" s="54" t="n">
        <f aca="false">$C10*H10</f>
        <v>0</v>
      </c>
      <c r="J10" s="53"/>
      <c r="K10" s="54" t="n">
        <f aca="false">$C10*J10</f>
        <v>0</v>
      </c>
      <c r="L10" s="53"/>
      <c r="M10" s="54" t="n">
        <f aca="false">$C10*L10</f>
        <v>0</v>
      </c>
      <c r="N10" s="53"/>
      <c r="O10" s="54" t="n">
        <f aca="false">$C10*N10</f>
        <v>0</v>
      </c>
      <c r="P10" s="53"/>
      <c r="Q10" s="54" t="n">
        <f aca="false">$C10*P10</f>
        <v>0</v>
      </c>
      <c r="R10" s="53" t="n">
        <v>0.2</v>
      </c>
      <c r="S10" s="54" t="n">
        <f aca="false">$C10*R10</f>
        <v>3625.408</v>
      </c>
      <c r="T10" s="53" t="n">
        <v>0.4</v>
      </c>
      <c r="U10" s="54" t="n">
        <f aca="false">$C10*T10</f>
        <v>7250.816</v>
      </c>
      <c r="V10" s="53" t="n">
        <v>0.2</v>
      </c>
      <c r="W10" s="54" t="n">
        <f aca="false">$C10*V10</f>
        <v>3625.408</v>
      </c>
    </row>
    <row r="11" customFormat="false" ht="15" hidden="false" customHeight="false" outlineLevel="0" collapsed="false">
      <c r="A11" s="50" t="s">
        <v>256</v>
      </c>
      <c r="B11" s="51" t="str">
        <f aca="false">VLOOKUP(A11, Orçamento!A$8:O$1352, 2, FALSE())</f>
        <v>SERVIÇOS COMPLEMENTARES</v>
      </c>
      <c r="C11" s="52" t="n">
        <f aca="false">VLOOKUP(A11, Orçamento!A$8:O$1352, 12, FALSE())</f>
        <v>45551.82</v>
      </c>
      <c r="D11" s="53"/>
      <c r="E11" s="54" t="n">
        <f aca="false">$C11*D11</f>
        <v>0</v>
      </c>
      <c r="F11" s="53" t="n">
        <v>0.087</v>
      </c>
      <c r="G11" s="54" t="n">
        <f aca="false">$C11*F11</f>
        <v>3963.00834</v>
      </c>
      <c r="H11" s="53" t="n">
        <v>0.087</v>
      </c>
      <c r="I11" s="54" t="n">
        <f aca="false">$C11*H11</f>
        <v>3963.00834</v>
      </c>
      <c r="J11" s="53" t="n">
        <v>0.087</v>
      </c>
      <c r="K11" s="54" t="n">
        <f aca="false">$C11*J11</f>
        <v>3963.00834</v>
      </c>
      <c r="L11" s="53"/>
      <c r="M11" s="54" t="n">
        <f aca="false">$C11*L11</f>
        <v>0</v>
      </c>
      <c r="N11" s="53"/>
      <c r="O11" s="54" t="n">
        <f aca="false">$C11*N11</f>
        <v>0</v>
      </c>
      <c r="P11" s="53"/>
      <c r="Q11" s="54" t="n">
        <f aca="false">$C11*P11</f>
        <v>0</v>
      </c>
      <c r="R11" s="53"/>
      <c r="S11" s="54" t="n">
        <f aca="false">$C11*R11</f>
        <v>0</v>
      </c>
      <c r="T11" s="53"/>
      <c r="U11" s="54" t="n">
        <f aca="false">$C11*T11</f>
        <v>0</v>
      </c>
      <c r="V11" s="53" t="n">
        <v>0.739</v>
      </c>
      <c r="W11" s="54" t="n">
        <f aca="false">$C11*V11</f>
        <v>33662.79498</v>
      </c>
    </row>
    <row r="12" customFormat="false" ht="15" hidden="false" customHeight="false" outlineLevel="0" collapsed="false">
      <c r="A12" s="55" t="s">
        <v>290</v>
      </c>
      <c r="B12" s="55"/>
      <c r="C12" s="55"/>
      <c r="D12" s="56" t="n">
        <f aca="false">E12/SUM($C6:$C11)</f>
        <v>0.0565103066795281</v>
      </c>
      <c r="E12" s="57" t="n">
        <f aca="false">SUM(E6:E11)</f>
        <v>117185.3608</v>
      </c>
      <c r="F12" s="56" t="n">
        <f aca="false">G12/SUM($C6:$C11)</f>
        <v>0.0633693894229293</v>
      </c>
      <c r="G12" s="57" t="n">
        <f aca="false">SUM(G6:G11)</f>
        <v>131409.03314</v>
      </c>
      <c r="H12" s="56" t="n">
        <f aca="false">I12/SUM($C6:$C11)</f>
        <v>0.13104878492244</v>
      </c>
      <c r="I12" s="57" t="n">
        <f aca="false">SUM(I6:I11)</f>
        <v>271755.72114</v>
      </c>
      <c r="J12" s="56" t="n">
        <f aca="false">K12/SUM($C6:$C11)</f>
        <v>0.173348407109634</v>
      </c>
      <c r="K12" s="57" t="n">
        <f aca="false">SUM(K6:K11)</f>
        <v>359472.40114</v>
      </c>
      <c r="L12" s="56" t="n">
        <f aca="false">M12/SUM($C6:$C11)</f>
        <v>0.171437325254886</v>
      </c>
      <c r="M12" s="57" t="n">
        <f aca="false">SUM(M6:M11)</f>
        <v>355509.3928</v>
      </c>
      <c r="N12" s="56" t="n">
        <f aca="false">O12/SUM($C6:$C11)</f>
        <v>0.129137703067692</v>
      </c>
      <c r="O12" s="57" t="n">
        <f aca="false">SUM(O6:O11)</f>
        <v>267792.7128</v>
      </c>
      <c r="P12" s="56" t="n">
        <f aca="false">Q12/SUM($C6:$C11)</f>
        <v>0.144489479547875</v>
      </c>
      <c r="Q12" s="57" t="n">
        <f aca="false">SUM(Q6:Q11)</f>
        <v>299627.6748</v>
      </c>
      <c r="R12" s="56" t="n">
        <f aca="false">S12/SUM($C6:$C11)</f>
        <v>0.0616385159870606</v>
      </c>
      <c r="S12" s="57" t="n">
        <f aca="false">SUM(S6:S11)</f>
        <v>127819.7228</v>
      </c>
      <c r="T12" s="56" t="n">
        <f aca="false">U12/SUM($C6:$C11)</f>
        <v>0.0375020957960676</v>
      </c>
      <c r="U12" s="57" t="n">
        <f aca="false">SUM(U6:U11)</f>
        <v>77768.0548</v>
      </c>
      <c r="V12" s="56" t="n">
        <f aca="false">W12/SUM($C6:$C11)</f>
        <v>0.0315179922118877</v>
      </c>
      <c r="W12" s="57" t="n">
        <f aca="false">SUM(W6:W11)</f>
        <v>65358.82578</v>
      </c>
    </row>
    <row r="13" customFormat="false" ht="15" hidden="false" customHeight="false" outlineLevel="0" collapsed="false">
      <c r="A13" s="55" t="s">
        <v>291</v>
      </c>
      <c r="B13" s="55"/>
      <c r="C13" s="55"/>
      <c r="D13" s="56" t="n">
        <f aca="false">D12</f>
        <v>0.0565103066795281</v>
      </c>
      <c r="E13" s="57" t="n">
        <f aca="false">E12</f>
        <v>117185.3608</v>
      </c>
      <c r="F13" s="56" t="n">
        <f aca="false">F12+D13</f>
        <v>0.119879696102457</v>
      </c>
      <c r="G13" s="57" t="n">
        <f aca="false">E13+G12</f>
        <v>248594.39394</v>
      </c>
      <c r="H13" s="56" t="n">
        <f aca="false">H12+F13</f>
        <v>0.250928481024897</v>
      </c>
      <c r="I13" s="57" t="n">
        <f aca="false">G13+I12</f>
        <v>520350.11508</v>
      </c>
      <c r="J13" s="56" t="n">
        <f aca="false">J12+H13</f>
        <v>0.424276888134531</v>
      </c>
      <c r="K13" s="57" t="n">
        <f aca="false">I13+K12</f>
        <v>879822.51622</v>
      </c>
      <c r="L13" s="56" t="n">
        <f aca="false">L12+J13</f>
        <v>0.595714213389417</v>
      </c>
      <c r="M13" s="57" t="n">
        <f aca="false">K13+M12</f>
        <v>1235331.90902</v>
      </c>
      <c r="N13" s="56" t="n">
        <f aca="false">N12+L13</f>
        <v>0.72485191645711</v>
      </c>
      <c r="O13" s="57" t="n">
        <f aca="false">M13+O12</f>
        <v>1503124.62182</v>
      </c>
      <c r="P13" s="56" t="n">
        <f aca="false">P12+N13</f>
        <v>0.869341396004984</v>
      </c>
      <c r="Q13" s="57" t="n">
        <f aca="false">O13+Q12</f>
        <v>1802752.29662</v>
      </c>
      <c r="R13" s="56" t="n">
        <f aca="false">R12+P13</f>
        <v>0.930979911992045</v>
      </c>
      <c r="S13" s="57" t="n">
        <f aca="false">Q13+S12</f>
        <v>1930572.01942</v>
      </c>
      <c r="T13" s="56" t="n">
        <f aca="false">T12+R13</f>
        <v>0.968482007788112</v>
      </c>
      <c r="U13" s="57" t="n">
        <f aca="false">S13+U12</f>
        <v>2008340.07422</v>
      </c>
      <c r="V13" s="56" t="n">
        <f aca="false">V12+T13</f>
        <v>1</v>
      </c>
      <c r="W13" s="57" t="n">
        <f aca="false">U13+W12</f>
        <v>2073698.9</v>
      </c>
    </row>
    <row r="14" customFormat="false" ht="15" hidden="false" customHeight="false" outlineLevel="0" collapsed="false">
      <c r="A14" s="58"/>
      <c r="B14" s="59"/>
      <c r="C14" s="60"/>
      <c r="D14" s="61"/>
      <c r="E14" s="61"/>
      <c r="F14" s="61"/>
      <c r="G14" s="61"/>
      <c r="H14" s="61"/>
      <c r="I14" s="61"/>
      <c r="J14" s="61"/>
      <c r="K14" s="61"/>
      <c r="L14" s="59"/>
      <c r="M14" s="59"/>
      <c r="N14" s="59"/>
      <c r="O14" s="59"/>
    </row>
    <row r="15" customFormat="false" ht="15" hidden="false" customHeight="false" outlineLevel="0" collapsed="false">
      <c r="A15" s="58"/>
      <c r="B15" s="59"/>
      <c r="C15" s="60"/>
      <c r="D15" s="61"/>
      <c r="E15" s="61"/>
      <c r="F15" s="61"/>
      <c r="G15" s="61"/>
      <c r="H15" s="61"/>
      <c r="I15" s="61"/>
      <c r="J15" s="61"/>
      <c r="K15" s="61"/>
      <c r="L15" s="59"/>
      <c r="M15" s="59"/>
      <c r="N15" s="59"/>
      <c r="O15" s="59"/>
    </row>
    <row r="16" customFormat="false" ht="15" hidden="false" customHeight="false" outlineLevel="0" collapsed="false">
      <c r="A16" s="58"/>
      <c r="B16" s="59"/>
      <c r="C16" s="60"/>
      <c r="D16" s="61"/>
      <c r="E16" s="61"/>
      <c r="F16" s="61"/>
      <c r="G16" s="61"/>
      <c r="H16" s="61"/>
      <c r="I16" s="61"/>
      <c r="J16" s="61"/>
      <c r="K16" s="61"/>
      <c r="L16" s="59"/>
      <c r="M16" s="59"/>
      <c r="N16" s="59"/>
      <c r="O16" s="59"/>
    </row>
    <row r="17" customFormat="false" ht="15" hidden="false" customHeight="false" outlineLevel="0" collapsed="false">
      <c r="A17" s="58"/>
      <c r="B17" s="59"/>
      <c r="C17" s="60"/>
      <c r="D17" s="61"/>
      <c r="E17" s="61"/>
      <c r="F17" s="61"/>
      <c r="G17" s="61"/>
      <c r="H17" s="61"/>
      <c r="I17" s="61"/>
      <c r="J17" s="61"/>
      <c r="K17" s="61"/>
      <c r="L17" s="59"/>
      <c r="M17" s="59"/>
      <c r="N17" s="59"/>
      <c r="O17" s="59"/>
    </row>
    <row r="18" customFormat="false" ht="15" hidden="false" customHeight="false" outlineLevel="0" collapsed="false">
      <c r="A18" s="58"/>
      <c r="B18" s="59"/>
      <c r="C18" s="60"/>
      <c r="D18" s="61"/>
      <c r="E18" s="61"/>
      <c r="F18" s="61"/>
      <c r="G18" s="61"/>
      <c r="H18" s="61"/>
      <c r="I18" s="61"/>
      <c r="J18" s="61"/>
      <c r="K18" s="61"/>
      <c r="L18" s="59"/>
      <c r="M18" s="59"/>
      <c r="N18" s="59"/>
      <c r="O18" s="59"/>
      <c r="U18" s="62"/>
    </row>
    <row r="19" customFormat="false" ht="15" hidden="false" customHeight="false" outlineLevel="0" collapsed="false">
      <c r="A19" s="58"/>
      <c r="B19" s="59"/>
      <c r="C19" s="60"/>
      <c r="D19" s="61"/>
      <c r="E19" s="61"/>
      <c r="F19" s="61"/>
      <c r="G19" s="61"/>
      <c r="H19" s="61"/>
      <c r="I19" s="61"/>
      <c r="J19" s="61"/>
      <c r="K19" s="61"/>
      <c r="L19" s="59"/>
      <c r="M19" s="59"/>
      <c r="N19" s="59"/>
      <c r="O19" s="59"/>
    </row>
    <row r="21" customFormat="false" ht="15" hidden="false" customHeight="false" outlineLevel="0" collapsed="false">
      <c r="D21" s="62"/>
      <c r="E21" s="62"/>
    </row>
  </sheetData>
  <mergeCells count="18">
    <mergeCell ref="A1:W1"/>
    <mergeCell ref="A2:W2"/>
    <mergeCell ref="A3:W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12:C12"/>
    <mergeCell ref="A13:C13"/>
  </mergeCells>
  <printOptions headings="false" gridLines="false" gridLinesSet="true" horizontalCentered="true" verticalCentered="false"/>
  <pageMargins left="0.39375" right="0.39375" top="1.18125" bottom="0.863888888888889" header="0.511811023622047" footer="0.39375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&amp;C&amp;"Segoe UI,Normal"&amp;8Página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1622</TotalTime>
  <Application>LibreOffice/24.8.2.1$Windows_x86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Marcio Lima</dc:creator>
  <dc:description/>
  <dc:language>pt-BR</dc:language>
  <cp:lastModifiedBy/>
  <cp:lastPrinted>2025-07-16T13:23:55Z</cp:lastPrinted>
  <dcterms:modified xsi:type="dcterms:W3CDTF">2025-07-22T14:46:22Z</dcterms:modified>
  <cp:revision>334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