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naldoMassan\Desktop\Limpeza Pública\2019\Arquivos para Publicação\Anexos\"/>
    </mc:Choice>
  </mc:AlternateContent>
  <xr:revisionPtr revIDLastSave="0" documentId="13_ncr:1_{CFDFC15C-3502-4EC6-85A9-D2AB4BD2C270}" xr6:coauthVersionLast="40" xr6:coauthVersionMax="40" xr10:uidLastSave="{00000000-0000-0000-0000-000000000000}"/>
  <bookViews>
    <workbookView xWindow="-120" yWindow="-120" windowWidth="20730" windowHeight="11160" xr2:uid="{00000000-000D-0000-FFFF-FFFF00000000}"/>
  </bookViews>
  <sheets>
    <sheet name="PRAÇAS" sheetId="6" r:id="rId1"/>
    <sheet name="RESUMO" sheetId="7" r:id="rId2"/>
  </sheets>
  <definedNames>
    <definedName name="_xlnm.Print_Titles" localSheetId="0">PRAÇAS!$1:$1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5" i="6" l="1"/>
  <c r="F7" i="6"/>
  <c r="F50" i="6"/>
  <c r="F51" i="6"/>
  <c r="F48" i="6"/>
  <c r="F43" i="6"/>
  <c r="F18" i="6"/>
  <c r="F41" i="6"/>
  <c r="F27" i="6"/>
  <c r="F32" i="6"/>
  <c r="F31" i="6"/>
  <c r="F20" i="6"/>
  <c r="F16" i="6"/>
  <c r="F28" i="6"/>
  <c r="F9" i="6"/>
  <c r="F12" i="6"/>
  <c r="F46" i="6"/>
  <c r="F42" i="6"/>
  <c r="F17" i="6"/>
  <c r="F33" i="6"/>
  <c r="F45" i="6"/>
  <c r="F11" i="6"/>
  <c r="F6" i="6"/>
  <c r="F4" i="6"/>
  <c r="F5" i="6"/>
  <c r="F49" i="6"/>
  <c r="F37" i="6"/>
  <c r="F21" i="6"/>
  <c r="F22" i="6"/>
  <c r="F15" i="6"/>
  <c r="F23" i="6"/>
  <c r="F38" i="6"/>
  <c r="F35" i="6"/>
  <c r="F26" i="6"/>
  <c r="F44" i="6"/>
  <c r="F13" i="6"/>
  <c r="F40" i="6"/>
  <c r="F25" i="6"/>
  <c r="F36" i="6"/>
  <c r="F39" i="6"/>
  <c r="F14" i="6"/>
  <c r="F52" i="6"/>
  <c r="F10" i="6"/>
  <c r="F3" i="6"/>
  <c r="F30" i="6"/>
  <c r="F47" i="6"/>
  <c r="F19" i="6"/>
  <c r="F2" i="6"/>
  <c r="F54" i="6"/>
  <c r="F8" i="6"/>
  <c r="F53" i="6"/>
  <c r="F29" i="6"/>
  <c r="F24" i="6"/>
  <c r="F34" i="6"/>
  <c r="F55" i="6" l="1"/>
  <c r="C2" i="7" l="1"/>
  <c r="C3" i="7" s="1"/>
  <c r="C4" i="7" s="1"/>
</calcChain>
</file>

<file path=xl/sharedStrings.xml><?xml version="1.0" encoding="utf-8"?>
<sst xmlns="http://schemas.openxmlformats.org/spreadsheetml/2006/main" count="122" uniqueCount="69">
  <si>
    <t>CIDADE / DISTRITO</t>
  </si>
  <si>
    <t>JAÚ / SP</t>
  </si>
  <si>
    <t>VILA RIBEIRO</t>
  </si>
  <si>
    <t>POUSO ALEGRE</t>
  </si>
  <si>
    <t>NOME DOS LOGRADOUROS</t>
  </si>
  <si>
    <t>Total</t>
  </si>
  <si>
    <t>METRO QUADRADO</t>
  </si>
  <si>
    <t>PRAÇA ESTAÇÃO FERROVIÁRIA</t>
  </si>
  <si>
    <t>PRAÇA MAÇONARIA</t>
  </si>
  <si>
    <t>PRAÇA DO IPÊ</t>
  </si>
  <si>
    <t>PRAÇA DR. LOPES RODRIGUES</t>
  </si>
  <si>
    <t>PRAÇA DOS ESTUDIANTES</t>
  </si>
  <si>
    <t>PRAÇA DA ABADIA</t>
  </si>
  <si>
    <t>PRAÇA BERNARDI</t>
  </si>
  <si>
    <t>PRAÇA DO PIRES</t>
  </si>
  <si>
    <t>LAGO DO SILVÉRIO</t>
  </si>
  <si>
    <t>PRAÇA ANGELO GRISO</t>
  </si>
  <si>
    <t>PRAÇA MARIA LUIZA (TIRO)</t>
  </si>
  <si>
    <t>PARQUE RIO JAÚ</t>
  </si>
  <si>
    <t>ESTACIONAMENTO FLÁVIO DE MELLO</t>
  </si>
  <si>
    <t>PRAÇA DA BELCO</t>
  </si>
  <si>
    <t>PRAÇA BARÃO DO RIO BRANCO (PREFEITURA)</t>
  </si>
  <si>
    <t>PRAÇA JARDIM DA REPÚBLICA</t>
  </si>
  <si>
    <t>PRAÇA DO CENTENÁRIO (BECO)</t>
  </si>
  <si>
    <t>PRAÇA ORLANDO OMETTO</t>
  </si>
  <si>
    <t>PRAÇA ANTÔNIO D’VIDAL MINA (FATEC)</t>
  </si>
  <si>
    <t>PRAÇA JOSÉ SANZOVO (PEDRO OMETTO)</t>
  </si>
  <si>
    <t>PRAÇA ITÁLO BARALDI</t>
  </si>
  <si>
    <t>PRAÇA JOSÉ M. OLIVEIRA (CECAP)</t>
  </si>
  <si>
    <t>PRAÇA TOMÁS RONCHESEL (SÃO JOSÉ)</t>
  </si>
  <si>
    <t>PRAÇA DO TÚLIO</t>
  </si>
  <si>
    <t>PRAÇA RENATO S. SALO (TÚLIO)</t>
  </si>
  <si>
    <t>ALAGADOS DONA EMÍLIA</t>
  </si>
  <si>
    <t>RODOVIÁRIA</t>
  </si>
  <si>
    <t>DIST. POTUNDUVA</t>
  </si>
  <si>
    <t>IGREJA MATRIZ SANTA CRUZ</t>
  </si>
  <si>
    <t>PRAÇA VALENTIM RETT SOBRINHO</t>
  </si>
  <si>
    <t>PRAÇA DA VILA RIBEIRO</t>
  </si>
  <si>
    <t>TOTAL (METRO QUADRADO)</t>
  </si>
  <si>
    <t>PRAÇA DE OLINDA M. ROMA (PEDRO OMETTO)</t>
  </si>
  <si>
    <t>-</t>
  </si>
  <si>
    <t>PRAÇAS</t>
  </si>
  <si>
    <t>QUANTIDADE SEMANAL</t>
  </si>
  <si>
    <t>UNID. MEDIDA</t>
  </si>
  <si>
    <t>REPETIÇÕES NA SEMANA</t>
  </si>
  <si>
    <t>PRAÇA AMÉLIO CAPELOZZA</t>
  </si>
  <si>
    <t>PRAÇA MARIO PACHECO DE ALMEIDA PRADO</t>
  </si>
  <si>
    <t>PRAÇA ATÍLIO S. GASPAROTO (SÃO JOSÉ)</t>
  </si>
  <si>
    <t>PRAÇA ROBERTO DORNELLAS (SEMPRE VERDE)</t>
  </si>
  <si>
    <t>PRAÇA D’JOANA B. BORILI</t>
  </si>
  <si>
    <t>LARGO DO CRUZEIRO</t>
  </si>
  <si>
    <t>PRAÇA MARCIO SOUFEN REDI</t>
  </si>
  <si>
    <t>PRAÇA ÉTTORE SURIANO</t>
  </si>
  <si>
    <t>PRAÇA CLÓVIS BERGAMIN</t>
  </si>
  <si>
    <t>TOTAL DE VARRIÇÃO SEMANAL</t>
  </si>
  <si>
    <t>TOTAL DE VARRIÇÃO 52 SEMANAS</t>
  </si>
  <si>
    <t>PRAÇA SANTOS DUMONT</t>
  </si>
  <si>
    <t>PRAÇA JOÃO PACHECO</t>
  </si>
  <si>
    <t>PRAÇA PEDRO FIRETTI</t>
  </si>
  <si>
    <t>PRAÇA PEDRO MARTINS PEREZ</t>
  </si>
  <si>
    <t>PRAÇA DR. LUCIANO PACHECO</t>
  </si>
  <si>
    <t>PRAÇA JORGE TIBIRIÇA</t>
  </si>
  <si>
    <t>PRAÇA ARRIGO CARINHATO</t>
  </si>
  <si>
    <t>PRAÇA DA GRUTA</t>
  </si>
  <si>
    <t>PRAÇA AFONSO BEZERRA DE MENEZES</t>
  </si>
  <si>
    <t>PRAÇA AUGUSTIN TORRES CRUZ</t>
  </si>
  <si>
    <t>PRAÇA DA RODOVIÁRIA / PRAÇA TANCREDO NEVES</t>
  </si>
  <si>
    <t>PRAÇA DA MATRIZ / PRAÇA SIQUEIRA CAMPOS</t>
  </si>
  <si>
    <t>PRAÇA TÚLIO ESPÍNDOLA DE CASTRO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</si>
</sst>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R$-416]&quot; &quot;#,##0.00;[Red]&quot;-&quot;[$R$-416]&quot; &quot;#,##0.00"/>
  </numFmts>
  <fonts count="6">
    <font>
      <sz val="11"/>
      <color theme="1"/>
      <name val="Liberation Sans"/>
    </font>
    <font>
      <sz val="11"/>
      <color theme="1"/>
      <name val="Calibri"/>
      <family val="2"/>
      <scheme val="minor"/>
    </font>
    <font>
      <b/>
      <i/>
      <sz val="16"/>
      <color theme="1"/>
      <name val="Liberation Sans"/>
    </font>
    <font>
      <b/>
      <i/>
      <u/>
      <sz val="11"/>
      <color theme="1"/>
      <name val="Liberation Sans"/>
    </font>
    <font>
      <b/>
      <sz val="11"/>
      <color theme="0"/>
      <name val="Liberation Sans"/>
    </font>
    <font>
      <sz val="10"/>
      <color theme="1"/>
      <name val="Liberation Sans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 tint="0.59999389629810485"/>
        <bgColor indexed="65"/>
      </patternFill>
    </fill>
  </fills>
  <borders count="5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7">
    <xf numFmtId="0" fontId="0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64" fontId="3" fillId="0" borderId="0"/>
    <xf numFmtId="0" fontId="1" fillId="3" borderId="0" applyNumberFormat="0" applyBorder="0" applyAlignment="0" applyProtection="0"/>
    <xf numFmtId="0" fontId="1" fillId="4" borderId="0" applyNumberFormat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3" borderId="0" xfId="5"/>
    <xf numFmtId="4" fontId="1" fillId="3" borderId="0" xfId="5" applyNumberFormat="1" applyAlignment="1">
      <alignment horizontal="center" vertical="center"/>
    </xf>
    <xf numFmtId="0" fontId="1" fillId="3" borderId="0" xfId="5" applyAlignment="1">
      <alignment horizontal="center" vertical="center"/>
    </xf>
    <xf numFmtId="0" fontId="1" fillId="4" borderId="4" xfId="6" applyBorder="1" applyAlignment="1">
      <alignment horizontal="center" vertical="center"/>
    </xf>
    <xf numFmtId="0" fontId="1" fillId="4" borderId="2" xfId="6" applyBorder="1"/>
    <xf numFmtId="4" fontId="1" fillId="4" borderId="2" xfId="6" applyNumberFormat="1" applyBorder="1" applyAlignment="1">
      <alignment horizontal="center" vertical="center"/>
    </xf>
    <xf numFmtId="0" fontId="1" fillId="4" borderId="0" xfId="6" applyAlignment="1">
      <alignment horizontal="center" vertical="center"/>
    </xf>
    <xf numFmtId="0" fontId="5" fillId="0" borderId="0" xfId="0" applyFont="1" applyAlignment="1">
      <alignment horizontal="center" vertical="center"/>
    </xf>
    <xf numFmtId="4" fontId="0" fillId="0" borderId="0" xfId="0" applyNumberFormat="1"/>
  </cellXfs>
  <cellStyles count="7">
    <cellStyle name="40% - Ênfase2" xfId="5" builtinId="35"/>
    <cellStyle name="40% - Ênfase5" xfId="6" builtinId="47"/>
    <cellStyle name="Heading" xfId="1" xr:uid="{00000000-0005-0000-0000-000000000000}"/>
    <cellStyle name="Heading1" xfId="2" xr:uid="{00000000-0005-0000-0000-000001000000}"/>
    <cellStyle name="Normal" xfId="0" builtinId="0" customBuiltin="1"/>
    <cellStyle name="Result" xfId="3" xr:uid="{00000000-0005-0000-0000-000003000000}"/>
    <cellStyle name="Result2" xfId="4" xr:uid="{00000000-0005-0000-0000-000004000000}"/>
  </cellStyles>
  <dxfs count="17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border outline="0">
        <bottom style="thick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Liberation Sans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4" formatCode="#,##0.00"/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1A6031E-1F3D-49C3-A756-BF7DB38067DA}" name="Tabela4674" displayName="Tabela4674" ref="A1:F55" totalsRowCount="1" headerRowDxfId="16">
  <autoFilter ref="A1:F54" xr:uid="{00000000-0009-0000-0100-000006000000}"/>
  <sortState xmlns:xlrd2="http://schemas.microsoft.com/office/spreadsheetml/2017/richdata2" ref="A2:F54">
    <sortCondition ref="B1:B54"/>
  </sortState>
  <tableColumns count="6">
    <tableColumn id="1" xr3:uid="{2B372701-5556-4904-A6CC-0417F951DCA6}" name="-" totalsRowLabel="Total" dataDxfId="15" totalsRowDxfId="14"/>
    <tableColumn id="2" xr3:uid="{393D85FA-0F0E-4960-9F91-85D795F2635D}" name="NOME DOS LOGRADOUROS"/>
    <tableColumn id="3" xr3:uid="{4B809993-B956-42BB-A608-D61B4D8E927C}" name="CIDADE / DISTRITO" dataDxfId="13" totalsRowDxfId="12"/>
    <tableColumn id="4" xr3:uid="{8F71E8F4-E621-418F-A4D6-CC7A409D8693}" name="METRO QUADRADO" totalsRowFunction="sum" dataDxfId="11" totalsRowDxfId="10"/>
    <tableColumn id="5" xr3:uid="{9FF47C18-15D2-4DB9-9ABA-71E47661C212}" name="REPETIÇÕES NA SEMANA" dataDxfId="9" totalsRowDxfId="8"/>
    <tableColumn id="7" xr3:uid="{775D69E7-E915-4291-A1CB-499577952EB9}" name="TOTAL (METRO QUADRADO)" totalsRowFunction="sum" dataDxfId="7" totalsRowDxfId="6">
      <calculatedColumnFormula>Tabela4674[[#This Row],[METRO QUADRADO]]*Tabela4674[[#This Row],[REPETIÇÕES NA SEMANA]]</calculatedColumnFormula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3E74615-C64D-400C-8368-54BBCC8CB6F2}" name="Tabela7" displayName="Tabela7" ref="A1:D5" totalsRowCount="1" headerRowDxfId="5" headerRowBorderDxfId="4">
  <autoFilter ref="A1:D4" xr:uid="{9028E0FF-DC06-4DD0-A56A-E275B8D9D814}"/>
  <tableColumns count="4">
    <tableColumn id="1" xr3:uid="{B94F24F7-5663-4FBC-8073-A7B738EC31B3}" name="-" totalsRowLabel="Total"/>
    <tableColumn id="2" xr3:uid="{9053AC78-6A29-4A1A-9911-5E03461F7032}" name="NOME DOS LOGRADOUROS"/>
    <tableColumn id="4" xr3:uid="{05BEC27E-78D9-457A-A5A8-357744C59CE2}" name="QUANTIDADE SEMANAL" dataDxfId="3" totalsRowDxfId="2">
      <calculatedColumnFormula>#REF!</calculatedColumnFormula>
    </tableColumn>
    <tableColumn id="6" xr3:uid="{932A29C8-9E8A-4D84-9EFA-EE8AB2EA74B8}" name="UNID. MEDIDA" dataDxfId="1" totalsRow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7ABDC-E96C-4041-90AC-EE54937E504D}">
  <sheetPr>
    <pageSetUpPr fitToPage="1"/>
  </sheetPr>
  <dimension ref="A1:F56"/>
  <sheetViews>
    <sheetView tabSelected="1" zoomScale="90" zoomScaleNormal="90" workbookViewId="0">
      <pane ySplit="1" topLeftCell="A2" activePane="bottomLeft" state="frozen"/>
      <selection activeCell="B145" sqref="B145"/>
      <selection pane="bottomLeft" activeCell="B36" sqref="B36"/>
    </sheetView>
  </sheetViews>
  <sheetFormatPr defaultRowHeight="14.25"/>
  <cols>
    <col min="1" max="1" width="9.5" style="1" customWidth="1"/>
    <col min="2" max="2" width="46.125" customWidth="1"/>
    <col min="3" max="3" width="17.375" style="1" customWidth="1"/>
    <col min="4" max="4" width="11.75" style="2" customWidth="1"/>
    <col min="5" max="5" width="21.625" style="1" customWidth="1"/>
    <col min="6" max="6" width="15.25" customWidth="1"/>
  </cols>
  <sheetData>
    <row r="1" spans="1:6" ht="30" customHeight="1">
      <c r="A1" s="3" t="s">
        <v>40</v>
      </c>
      <c r="B1" s="3" t="s">
        <v>4</v>
      </c>
      <c r="C1" s="3" t="s">
        <v>0</v>
      </c>
      <c r="D1" s="4" t="s">
        <v>6</v>
      </c>
      <c r="E1" s="14" t="s">
        <v>44</v>
      </c>
      <c r="F1" s="3" t="s">
        <v>38</v>
      </c>
    </row>
    <row r="2" spans="1:6">
      <c r="A2" s="1">
        <v>1</v>
      </c>
      <c r="B2" t="s">
        <v>32</v>
      </c>
      <c r="C2" s="1" t="s">
        <v>1</v>
      </c>
      <c r="D2" s="2">
        <v>13322</v>
      </c>
      <c r="E2" s="1">
        <v>2</v>
      </c>
      <c r="F2" s="2">
        <f>Tabela4674[[#This Row],[METRO QUADRADO]]*Tabela4674[[#This Row],[REPETIÇÕES NA SEMANA]]</f>
        <v>26644</v>
      </c>
    </row>
    <row r="3" spans="1:6">
      <c r="A3" s="1">
        <v>2</v>
      </c>
      <c r="B3" t="s">
        <v>50</v>
      </c>
      <c r="C3" s="1" t="s">
        <v>1</v>
      </c>
      <c r="D3" s="2">
        <v>3666.82</v>
      </c>
      <c r="E3" s="1">
        <v>1</v>
      </c>
      <c r="F3" s="2">
        <f>Tabela4674[[#This Row],[METRO QUADRADO]]*Tabela4674[[#This Row],[REPETIÇÕES NA SEMANA]]</f>
        <v>3666.82</v>
      </c>
    </row>
    <row r="4" spans="1:6">
      <c r="A4" s="1">
        <v>3</v>
      </c>
      <c r="B4" t="s">
        <v>45</v>
      </c>
      <c r="C4" s="1" t="s">
        <v>1</v>
      </c>
      <c r="D4" s="2">
        <v>11507.32</v>
      </c>
      <c r="E4" s="1">
        <v>1</v>
      </c>
      <c r="F4" s="2">
        <f>Tabela4674[[#This Row],[METRO QUADRADO]]*Tabela4674[[#This Row],[REPETIÇÕES NA SEMANA]]</f>
        <v>11507.32</v>
      </c>
    </row>
    <row r="5" spans="1:6">
      <c r="A5" s="1">
        <v>4</v>
      </c>
      <c r="B5" t="s">
        <v>68</v>
      </c>
      <c r="C5" s="1" t="s">
        <v>1</v>
      </c>
      <c r="D5" s="2">
        <v>17611.32</v>
      </c>
      <c r="E5" s="1">
        <v>2</v>
      </c>
      <c r="F5" s="2">
        <f>Tabela4674[[#This Row],[METRO QUADRADO]]*Tabela4674[[#This Row],[REPETIÇÕES NA SEMANA]]</f>
        <v>35222.639999999999</v>
      </c>
    </row>
    <row r="6" spans="1:6">
      <c r="A6" s="1">
        <v>5</v>
      </c>
      <c r="B6" t="s">
        <v>19</v>
      </c>
      <c r="C6" s="1" t="s">
        <v>1</v>
      </c>
      <c r="D6" s="2">
        <v>17611.32</v>
      </c>
      <c r="E6" s="1">
        <v>2</v>
      </c>
      <c r="F6" s="2">
        <f>Tabela4674[[#This Row],[METRO QUADRADO]]*Tabela4674[[#This Row],[REPETIÇÕES NA SEMANA]]</f>
        <v>35222.639999999999</v>
      </c>
    </row>
    <row r="7" spans="1:6">
      <c r="A7" s="1">
        <v>6</v>
      </c>
      <c r="B7" t="s">
        <v>63</v>
      </c>
      <c r="C7" s="1" t="s">
        <v>1</v>
      </c>
      <c r="D7" s="2">
        <v>94</v>
      </c>
      <c r="E7" s="1">
        <v>1</v>
      </c>
      <c r="F7" s="2">
        <f>Tabela4674[[#This Row],[METRO QUADRADO]]*Tabela4674[[#This Row],[REPETIÇÕES NA SEMANA]]</f>
        <v>94</v>
      </c>
    </row>
    <row r="8" spans="1:6">
      <c r="A8" s="1">
        <v>7</v>
      </c>
      <c r="B8" t="s">
        <v>35</v>
      </c>
      <c r="C8" s="1" t="s">
        <v>34</v>
      </c>
      <c r="D8" s="2">
        <v>13307.56</v>
      </c>
      <c r="E8" s="1">
        <v>3</v>
      </c>
      <c r="F8" s="2">
        <f>Tabela4674[[#This Row],[METRO QUADRADO]]*Tabela4674[[#This Row],[REPETIÇÕES NA SEMANA]]</f>
        <v>39922.68</v>
      </c>
    </row>
    <row r="9" spans="1:6">
      <c r="A9" s="1">
        <v>8</v>
      </c>
      <c r="B9" t="s">
        <v>15</v>
      </c>
      <c r="C9" s="1" t="s">
        <v>1</v>
      </c>
      <c r="D9" s="2">
        <v>54969.87</v>
      </c>
      <c r="E9" s="1">
        <v>2</v>
      </c>
      <c r="F9" s="2">
        <f>Tabela4674[[#This Row],[METRO QUADRADO]]*Tabela4674[[#This Row],[REPETIÇÕES NA SEMANA]]</f>
        <v>109939.74</v>
      </c>
    </row>
    <row r="10" spans="1:6">
      <c r="A10" s="1">
        <v>9</v>
      </c>
      <c r="B10" t="s">
        <v>46</v>
      </c>
      <c r="C10" s="1" t="s">
        <v>1</v>
      </c>
      <c r="D10" s="2">
        <v>323.52</v>
      </c>
      <c r="E10" s="1">
        <v>1</v>
      </c>
      <c r="F10" s="2">
        <f>Tabela4674[[#This Row],[METRO QUADRADO]]*Tabela4674[[#This Row],[REPETIÇÕES NA SEMANA]]</f>
        <v>323.52</v>
      </c>
    </row>
    <row r="11" spans="1:6">
      <c r="A11" s="1">
        <v>10</v>
      </c>
      <c r="B11" t="s">
        <v>18</v>
      </c>
      <c r="C11" s="1" t="s">
        <v>1</v>
      </c>
      <c r="D11" s="2">
        <v>25194.16</v>
      </c>
      <c r="E11" s="1">
        <v>2</v>
      </c>
      <c r="F11" s="2">
        <f>Tabela4674[[#This Row],[METRO QUADRADO]]*Tabela4674[[#This Row],[REPETIÇÕES NA SEMANA]]</f>
        <v>50388.32</v>
      </c>
    </row>
    <row r="12" spans="1:6">
      <c r="A12" s="1">
        <v>11</v>
      </c>
      <c r="B12" t="s">
        <v>16</v>
      </c>
      <c r="C12" s="1" t="s">
        <v>1</v>
      </c>
      <c r="D12" s="2">
        <v>7793.84</v>
      </c>
      <c r="E12" s="1">
        <v>2</v>
      </c>
      <c r="F12" s="2">
        <f>Tabela4674[[#This Row],[METRO QUADRADO]]*Tabela4674[[#This Row],[REPETIÇÕES NA SEMANA]]</f>
        <v>15587.68</v>
      </c>
    </row>
    <row r="13" spans="1:6">
      <c r="A13" s="1">
        <v>12</v>
      </c>
      <c r="B13" t="s">
        <v>25</v>
      </c>
      <c r="C13" s="1" t="s">
        <v>1</v>
      </c>
      <c r="D13" s="2">
        <v>190.87</v>
      </c>
      <c r="E13" s="1">
        <v>1</v>
      </c>
      <c r="F13" s="2">
        <f>Tabela4674[[#This Row],[METRO QUADRADO]]*Tabela4674[[#This Row],[REPETIÇÕES NA SEMANA]]</f>
        <v>190.87</v>
      </c>
    </row>
    <row r="14" spans="1:6">
      <c r="A14" s="1">
        <v>13</v>
      </c>
      <c r="B14" t="s">
        <v>47</v>
      </c>
      <c r="C14" s="1" t="s">
        <v>1</v>
      </c>
      <c r="D14" s="2">
        <v>2674.62</v>
      </c>
      <c r="E14" s="1">
        <v>1</v>
      </c>
      <c r="F14" s="2">
        <f>Tabela4674[[#This Row],[METRO QUADRADO]]*Tabela4674[[#This Row],[REPETIÇÕES NA SEMANA]]</f>
        <v>2674.62</v>
      </c>
    </row>
    <row r="15" spans="1:6">
      <c r="A15" s="1">
        <v>14</v>
      </c>
      <c r="B15" t="s">
        <v>21</v>
      </c>
      <c r="C15" s="1" t="s">
        <v>1</v>
      </c>
      <c r="D15" s="2">
        <v>2763.98</v>
      </c>
      <c r="E15" s="1">
        <v>3</v>
      </c>
      <c r="F15" s="2">
        <f>Tabela4674[[#This Row],[METRO QUADRADO]]*Tabela4674[[#This Row],[REPETIÇÕES NA SEMANA]]</f>
        <v>8291.94</v>
      </c>
    </row>
    <row r="16" spans="1:6">
      <c r="A16" s="1">
        <v>15</v>
      </c>
      <c r="B16" t="s">
        <v>13</v>
      </c>
      <c r="C16" s="1" t="s">
        <v>1</v>
      </c>
      <c r="D16" s="2">
        <v>3677.27</v>
      </c>
      <c r="E16" s="1">
        <v>1</v>
      </c>
      <c r="F16" s="2">
        <f>Tabela4674[[#This Row],[METRO QUADRADO]]*Tabela4674[[#This Row],[REPETIÇÕES NA SEMANA]]</f>
        <v>3677.27</v>
      </c>
    </row>
    <row r="17" spans="1:6">
      <c r="A17" s="1">
        <v>16</v>
      </c>
      <c r="B17" t="s">
        <v>48</v>
      </c>
      <c r="C17" s="1" t="s">
        <v>1</v>
      </c>
      <c r="D17" s="2">
        <v>6902.01</v>
      </c>
      <c r="E17" s="1">
        <v>1</v>
      </c>
      <c r="F17" s="2">
        <f>Tabela4674[[#This Row],[METRO QUADRADO]]*Tabela4674[[#This Row],[REPETIÇÕES NA SEMANA]]</f>
        <v>6902.01</v>
      </c>
    </row>
    <row r="18" spans="1:6">
      <c r="A18" s="1">
        <v>17</v>
      </c>
      <c r="B18" t="s">
        <v>56</v>
      </c>
      <c r="C18" s="1" t="s">
        <v>1</v>
      </c>
      <c r="D18" s="2">
        <v>1375.95</v>
      </c>
      <c r="E18" s="1">
        <v>1</v>
      </c>
      <c r="F18" s="2">
        <f>Tabela4674[[#This Row],[METRO QUADRADO]]*Tabela4674[[#This Row],[REPETIÇÕES NA SEMANA]]</f>
        <v>1375.95</v>
      </c>
    </row>
    <row r="19" spans="1:6">
      <c r="A19" s="1">
        <v>18</v>
      </c>
      <c r="B19" t="s">
        <v>49</v>
      </c>
      <c r="C19" s="1" t="s">
        <v>1</v>
      </c>
      <c r="D19" s="2">
        <v>649.87</v>
      </c>
      <c r="E19" s="1">
        <v>1</v>
      </c>
      <c r="F19" s="2">
        <f>Tabela4674[[#This Row],[METRO QUADRADO]]*Tabela4674[[#This Row],[REPETIÇÕES NA SEMANA]]</f>
        <v>649.87</v>
      </c>
    </row>
    <row r="20" spans="1:6">
      <c r="A20" s="1">
        <v>19</v>
      </c>
      <c r="B20" t="s">
        <v>12</v>
      </c>
      <c r="C20" s="1" t="s">
        <v>1</v>
      </c>
      <c r="D20" s="2">
        <v>6280.63</v>
      </c>
      <c r="E20" s="1">
        <v>2</v>
      </c>
      <c r="F20" s="2">
        <f>Tabela4674[[#This Row],[METRO QUADRADO]]*Tabela4674[[#This Row],[REPETIÇÕES NA SEMANA]]</f>
        <v>12561.26</v>
      </c>
    </row>
    <row r="21" spans="1:6">
      <c r="A21" s="1">
        <v>20</v>
      </c>
      <c r="B21" t="s">
        <v>20</v>
      </c>
      <c r="C21" s="1" t="s">
        <v>1</v>
      </c>
      <c r="D21" s="2">
        <v>232.23</v>
      </c>
      <c r="E21" s="1">
        <v>2</v>
      </c>
      <c r="F21" s="2">
        <f>Tabela4674[[#This Row],[METRO QUADRADO]]*Tabela4674[[#This Row],[REPETIÇÕES NA SEMANA]]</f>
        <v>464.46</v>
      </c>
    </row>
    <row r="22" spans="1:6">
      <c r="A22" s="1">
        <v>21</v>
      </c>
      <c r="B22" t="s">
        <v>67</v>
      </c>
      <c r="C22" s="1" t="s">
        <v>1</v>
      </c>
      <c r="D22" s="2">
        <v>4026.96</v>
      </c>
      <c r="E22" s="1">
        <v>4</v>
      </c>
      <c r="F22" s="2">
        <f>Tabela4674[[#This Row],[METRO QUADRADO]]*Tabela4674[[#This Row],[REPETIÇÕES NA SEMANA]]</f>
        <v>16107.84</v>
      </c>
    </row>
    <row r="23" spans="1:6">
      <c r="A23" s="1">
        <v>22</v>
      </c>
      <c r="B23" t="s">
        <v>66</v>
      </c>
      <c r="C23" s="1" t="s">
        <v>1</v>
      </c>
      <c r="D23" s="2">
        <v>13947.68</v>
      </c>
      <c r="E23" s="1">
        <v>4</v>
      </c>
      <c r="F23" s="2">
        <f>Tabela4674[[#This Row],[METRO QUADRADO]]*Tabela4674[[#This Row],[REPETIÇÕES NA SEMANA]]</f>
        <v>55790.720000000001</v>
      </c>
    </row>
    <row r="24" spans="1:6">
      <c r="A24" s="1">
        <v>23</v>
      </c>
      <c r="B24" t="s">
        <v>37</v>
      </c>
      <c r="C24" s="1" t="s">
        <v>2</v>
      </c>
      <c r="D24" s="2">
        <v>2896.23</v>
      </c>
      <c r="E24" s="1">
        <v>2</v>
      </c>
      <c r="F24" s="2">
        <f>Tabela4674[[#This Row],[METRO QUADRADO]]*Tabela4674[[#This Row],[REPETIÇÕES NA SEMANA]]</f>
        <v>5792.46</v>
      </c>
    </row>
    <row r="25" spans="1:6">
      <c r="A25" s="1">
        <v>24</v>
      </c>
      <c r="B25" t="s">
        <v>39</v>
      </c>
      <c r="C25" s="1" t="s">
        <v>1</v>
      </c>
      <c r="D25" s="2">
        <v>2756.38</v>
      </c>
      <c r="E25" s="1">
        <v>1</v>
      </c>
      <c r="F25" s="2">
        <f>Tabela4674[[#This Row],[METRO QUADRADO]]*Tabela4674[[#This Row],[REPETIÇÕES NA SEMANA]]</f>
        <v>2756.38</v>
      </c>
    </row>
    <row r="26" spans="1:6">
      <c r="A26" s="1">
        <v>25</v>
      </c>
      <c r="B26" t="s">
        <v>23</v>
      </c>
      <c r="C26" s="1" t="s">
        <v>1</v>
      </c>
      <c r="D26" s="2">
        <v>6226.66</v>
      </c>
      <c r="E26" s="1">
        <v>3</v>
      </c>
      <c r="F26" s="2">
        <f>Tabela4674[[#This Row],[METRO QUADRADO]]*Tabela4674[[#This Row],[REPETIÇÕES NA SEMANA]]</f>
        <v>18679.98</v>
      </c>
    </row>
    <row r="27" spans="1:6">
      <c r="A27" s="1">
        <v>26</v>
      </c>
      <c r="B27" t="s">
        <v>9</v>
      </c>
      <c r="C27" s="1" t="s">
        <v>1</v>
      </c>
      <c r="D27" s="2">
        <v>4886.93</v>
      </c>
      <c r="E27" s="1">
        <v>1</v>
      </c>
      <c r="F27" s="2">
        <f>Tabela4674[[#This Row],[METRO QUADRADO]]*Tabela4674[[#This Row],[REPETIÇÕES NA SEMANA]]</f>
        <v>4886.93</v>
      </c>
    </row>
    <row r="28" spans="1:6">
      <c r="A28" s="1">
        <v>27</v>
      </c>
      <c r="B28" t="s">
        <v>14</v>
      </c>
      <c r="C28" s="1" t="s">
        <v>1</v>
      </c>
      <c r="D28" s="2">
        <v>3095.03</v>
      </c>
      <c r="E28" s="1">
        <v>1</v>
      </c>
      <c r="F28" s="2">
        <f>Tabela4674[[#This Row],[METRO QUADRADO]]*Tabela4674[[#This Row],[REPETIÇÕES NA SEMANA]]</f>
        <v>3095.03</v>
      </c>
    </row>
    <row r="29" spans="1:6">
      <c r="A29" s="1">
        <v>28</v>
      </c>
      <c r="B29" t="s">
        <v>62</v>
      </c>
      <c r="C29" s="1" t="s">
        <v>3</v>
      </c>
      <c r="D29" s="2">
        <v>5156.92</v>
      </c>
      <c r="E29" s="1">
        <v>3</v>
      </c>
      <c r="F29" s="2">
        <f>Tabela4674[[#This Row],[METRO QUADRADO]]*Tabela4674[[#This Row],[REPETIÇÕES NA SEMANA]]</f>
        <v>15470.76</v>
      </c>
    </row>
    <row r="30" spans="1:6">
      <c r="A30" s="1">
        <v>29</v>
      </c>
      <c r="B30" t="s">
        <v>30</v>
      </c>
      <c r="C30" s="1" t="s">
        <v>1</v>
      </c>
      <c r="D30" s="2">
        <v>285.51</v>
      </c>
      <c r="E30" s="1">
        <v>1</v>
      </c>
      <c r="F30" s="2">
        <f>Tabela4674[[#This Row],[METRO QUADRADO]]*Tabela4674[[#This Row],[REPETIÇÕES NA SEMANA]]</f>
        <v>285.51</v>
      </c>
    </row>
    <row r="31" spans="1:6">
      <c r="A31" s="1">
        <v>30</v>
      </c>
      <c r="B31" t="s">
        <v>11</v>
      </c>
      <c r="C31" s="1" t="s">
        <v>1</v>
      </c>
      <c r="D31" s="2">
        <v>324.7</v>
      </c>
      <c r="E31" s="1">
        <v>2</v>
      </c>
      <c r="F31" s="2">
        <f>Tabela4674[[#This Row],[METRO QUADRADO]]*Tabela4674[[#This Row],[REPETIÇÕES NA SEMANA]]</f>
        <v>649.4</v>
      </c>
    </row>
    <row r="32" spans="1:6">
      <c r="A32" s="1">
        <v>31</v>
      </c>
      <c r="B32" t="s">
        <v>10</v>
      </c>
      <c r="C32" s="1" t="s">
        <v>1</v>
      </c>
      <c r="D32" s="2">
        <v>4287.08</v>
      </c>
      <c r="E32" s="1">
        <v>1</v>
      </c>
      <c r="F32" s="2">
        <f>Tabela4674[[#This Row],[METRO QUADRADO]]*Tabela4674[[#This Row],[REPETIÇÕES NA SEMANA]]</f>
        <v>4287.08</v>
      </c>
    </row>
    <row r="33" spans="1:6">
      <c r="A33" s="1">
        <v>32</v>
      </c>
      <c r="B33" t="s">
        <v>51</v>
      </c>
      <c r="C33" s="1" t="s">
        <v>1</v>
      </c>
      <c r="D33" s="2">
        <v>3336.63</v>
      </c>
      <c r="E33" s="1">
        <v>1</v>
      </c>
      <c r="F33" s="2">
        <f>Tabela4674[[#This Row],[METRO QUADRADO]]*Tabela4674[[#This Row],[REPETIÇÕES NA SEMANA]]</f>
        <v>3336.63</v>
      </c>
    </row>
    <row r="34" spans="1:6">
      <c r="A34" s="1">
        <v>33</v>
      </c>
      <c r="B34" t="s">
        <v>7</v>
      </c>
      <c r="C34" s="1" t="s">
        <v>1</v>
      </c>
      <c r="D34" s="2">
        <v>9421.76</v>
      </c>
      <c r="E34" s="1">
        <v>2</v>
      </c>
      <c r="F34" s="2">
        <f>Tabela4674[[#This Row],[METRO QUADRADO]]*Tabela4674[[#This Row],[REPETIÇÕES NA SEMANA]]</f>
        <v>18843.52</v>
      </c>
    </row>
    <row r="35" spans="1:6">
      <c r="A35" s="1">
        <v>34</v>
      </c>
      <c r="B35" t="s">
        <v>52</v>
      </c>
      <c r="C35" s="1" t="s">
        <v>1</v>
      </c>
      <c r="D35" s="2">
        <v>3169.39</v>
      </c>
      <c r="E35" s="1">
        <v>3</v>
      </c>
      <c r="F35" s="2">
        <f>Tabela4674[[#This Row],[METRO QUADRADO]]*Tabela4674[[#This Row],[REPETIÇÕES NA SEMANA]]</f>
        <v>9508.17</v>
      </c>
    </row>
    <row r="36" spans="1:6">
      <c r="A36" s="1">
        <v>35</v>
      </c>
      <c r="B36" t="s">
        <v>27</v>
      </c>
      <c r="C36" s="1" t="s">
        <v>1</v>
      </c>
      <c r="D36" s="2">
        <v>3616</v>
      </c>
      <c r="E36" s="1">
        <v>2</v>
      </c>
      <c r="F36" s="2">
        <f>Tabela4674[[#This Row],[METRO QUADRADO]]*Tabela4674[[#This Row],[REPETIÇÕES NA SEMANA]]</f>
        <v>7232</v>
      </c>
    </row>
    <row r="37" spans="1:6">
      <c r="A37" s="1">
        <v>36</v>
      </c>
      <c r="B37" t="s">
        <v>53</v>
      </c>
      <c r="C37" s="1" t="s">
        <v>1</v>
      </c>
      <c r="D37" s="2">
        <v>3609.06</v>
      </c>
      <c r="E37" s="1">
        <v>1</v>
      </c>
      <c r="F37" s="2">
        <f>Tabela4674[[#This Row],[METRO QUADRADO]]*Tabela4674[[#This Row],[REPETIÇÕES NA SEMANA]]</f>
        <v>3609.06</v>
      </c>
    </row>
    <row r="38" spans="1:6">
      <c r="A38" s="1">
        <v>37</v>
      </c>
      <c r="B38" t="s">
        <v>22</v>
      </c>
      <c r="C38" s="1" t="s">
        <v>1</v>
      </c>
      <c r="D38" s="2">
        <v>13691.18</v>
      </c>
      <c r="E38" s="1">
        <v>5</v>
      </c>
      <c r="F38" s="2">
        <f>Tabela4674[[#This Row],[METRO QUADRADO]]*Tabela4674[[#This Row],[REPETIÇÕES NA SEMANA]]</f>
        <v>68455.899999999994</v>
      </c>
    </row>
    <row r="39" spans="1:6">
      <c r="A39" s="1">
        <v>38</v>
      </c>
      <c r="B39" t="s">
        <v>28</v>
      </c>
      <c r="C39" s="1" t="s">
        <v>1</v>
      </c>
      <c r="D39" s="2">
        <v>1965.18</v>
      </c>
      <c r="E39" s="1">
        <v>1</v>
      </c>
      <c r="F39" s="2">
        <f>Tabela4674[[#This Row],[METRO QUADRADO]]*Tabela4674[[#This Row],[REPETIÇÕES NA SEMANA]]</f>
        <v>1965.18</v>
      </c>
    </row>
    <row r="40" spans="1:6">
      <c r="A40" s="1">
        <v>39</v>
      </c>
      <c r="B40" t="s">
        <v>26</v>
      </c>
      <c r="C40" s="1" t="s">
        <v>1</v>
      </c>
      <c r="D40" s="2">
        <v>1047.08</v>
      </c>
      <c r="E40" s="1">
        <v>1</v>
      </c>
      <c r="F40" s="2">
        <f>Tabela4674[[#This Row],[METRO QUADRADO]]*Tabela4674[[#This Row],[REPETIÇÕES NA SEMANA]]</f>
        <v>1047.08</v>
      </c>
    </row>
    <row r="41" spans="1:6">
      <c r="A41" s="1">
        <v>40</v>
      </c>
      <c r="B41" t="s">
        <v>8</v>
      </c>
      <c r="C41" s="1" t="s">
        <v>1</v>
      </c>
      <c r="D41" s="2">
        <v>1666.67</v>
      </c>
      <c r="E41" s="1">
        <v>1</v>
      </c>
      <c r="F41" s="2">
        <f>Tabela4674[[#This Row],[METRO QUADRADO]]*Tabela4674[[#This Row],[REPETIÇÕES NA SEMANA]]</f>
        <v>1666.67</v>
      </c>
    </row>
    <row r="42" spans="1:6">
      <c r="A42" s="1">
        <v>41</v>
      </c>
      <c r="B42" t="s">
        <v>17</v>
      </c>
      <c r="C42" s="1" t="s">
        <v>1</v>
      </c>
      <c r="D42" s="2">
        <v>14065.61</v>
      </c>
      <c r="E42" s="1">
        <v>2</v>
      </c>
      <c r="F42" s="2">
        <f>Tabela4674[[#This Row],[METRO QUADRADO]]*Tabela4674[[#This Row],[REPETIÇÕES NA SEMANA]]</f>
        <v>28131.22</v>
      </c>
    </row>
    <row r="43" spans="1:6">
      <c r="A43" s="1">
        <v>42</v>
      </c>
      <c r="B43" t="s">
        <v>60</v>
      </c>
      <c r="C43" s="1" t="s">
        <v>1</v>
      </c>
      <c r="D43" s="2">
        <v>36879.480000000003</v>
      </c>
      <c r="E43" s="1">
        <v>2</v>
      </c>
      <c r="F43" s="2">
        <f>Tabela4674[[#This Row],[METRO QUADRADO]]*Tabela4674[[#This Row],[REPETIÇÕES NA SEMANA]]</f>
        <v>73758.960000000006</v>
      </c>
    </row>
    <row r="44" spans="1:6">
      <c r="A44" s="1">
        <v>43</v>
      </c>
      <c r="B44" t="s">
        <v>24</v>
      </c>
      <c r="C44" s="1" t="s">
        <v>1</v>
      </c>
      <c r="D44" s="2">
        <v>883.47</v>
      </c>
      <c r="E44" s="1">
        <v>1</v>
      </c>
      <c r="F44" s="2">
        <f>Tabela4674[[#This Row],[METRO QUADRADO]]*Tabela4674[[#This Row],[REPETIÇÕES NA SEMANA]]</f>
        <v>883.47</v>
      </c>
    </row>
    <row r="45" spans="1:6">
      <c r="A45" s="1">
        <v>44</v>
      </c>
      <c r="B45" t="s">
        <v>57</v>
      </c>
      <c r="C45" s="1" t="s">
        <v>1</v>
      </c>
      <c r="D45" s="2">
        <v>2603.4299999999998</v>
      </c>
      <c r="E45" s="1">
        <v>1</v>
      </c>
      <c r="F45" s="2">
        <f>Tabela4674[[#This Row],[METRO QUADRADO]]*Tabela4674[[#This Row],[REPETIÇÕES NA SEMANA]]</f>
        <v>2603.4299999999998</v>
      </c>
    </row>
    <row r="46" spans="1:6">
      <c r="A46" s="1">
        <v>45</v>
      </c>
      <c r="B46" t="s">
        <v>64</v>
      </c>
      <c r="C46" s="1" t="s">
        <v>1</v>
      </c>
      <c r="D46" s="2">
        <v>3204.2</v>
      </c>
      <c r="E46" s="1">
        <v>2</v>
      </c>
      <c r="F46" s="2">
        <f>Tabela4674[[#This Row],[METRO QUADRADO]]*Tabela4674[[#This Row],[REPETIÇÕES NA SEMANA]]</f>
        <v>6408.4</v>
      </c>
    </row>
    <row r="47" spans="1:6">
      <c r="A47" s="1">
        <v>46</v>
      </c>
      <c r="B47" t="s">
        <v>31</v>
      </c>
      <c r="C47" s="1" t="s">
        <v>1</v>
      </c>
      <c r="D47" s="2">
        <v>193.29</v>
      </c>
      <c r="E47" s="1">
        <v>1</v>
      </c>
      <c r="F47" s="2">
        <f>Tabela4674[[#This Row],[METRO QUADRADO]]*Tabela4674[[#This Row],[REPETIÇÕES NA SEMANA]]</f>
        <v>193.29</v>
      </c>
    </row>
    <row r="48" spans="1:6">
      <c r="A48" s="1">
        <v>47</v>
      </c>
      <c r="B48" t="s">
        <v>59</v>
      </c>
      <c r="C48" s="1" t="s">
        <v>1</v>
      </c>
      <c r="D48" s="2">
        <v>6266.59</v>
      </c>
      <c r="E48" s="1">
        <v>1</v>
      </c>
      <c r="F48" s="2">
        <f>Tabela4674[[#This Row],[METRO QUADRADO]]*Tabela4674[[#This Row],[REPETIÇÕES NA SEMANA]]</f>
        <v>6266.59</v>
      </c>
    </row>
    <row r="49" spans="1:6">
      <c r="A49" s="1">
        <v>48</v>
      </c>
      <c r="B49" t="s">
        <v>61</v>
      </c>
      <c r="C49" s="1" t="s">
        <v>1</v>
      </c>
      <c r="D49" s="2">
        <v>9783.66</v>
      </c>
      <c r="E49" s="1">
        <v>3</v>
      </c>
      <c r="F49" s="2">
        <f>Tabela4674[[#This Row],[METRO QUADRADO]]*Tabela4674[[#This Row],[REPETIÇÕES NA SEMANA]]</f>
        <v>29350.98</v>
      </c>
    </row>
    <row r="50" spans="1:6">
      <c r="A50" s="1">
        <v>49</v>
      </c>
      <c r="B50" t="s">
        <v>58</v>
      </c>
      <c r="C50" s="1" t="s">
        <v>1</v>
      </c>
      <c r="D50" s="2">
        <v>734.59</v>
      </c>
      <c r="E50" s="1">
        <v>1</v>
      </c>
      <c r="F50" s="2">
        <f>Tabela4674[[#This Row],[METRO QUADRADO]]*Tabela4674[[#This Row],[REPETIÇÕES NA SEMANA]]</f>
        <v>734.59</v>
      </c>
    </row>
    <row r="51" spans="1:6">
      <c r="A51" s="1">
        <v>50</v>
      </c>
      <c r="B51" t="s">
        <v>65</v>
      </c>
      <c r="C51" s="1" t="s">
        <v>1</v>
      </c>
      <c r="D51" s="2">
        <v>906.23</v>
      </c>
      <c r="E51" s="1">
        <v>1</v>
      </c>
      <c r="F51" s="2">
        <f>Tabela4674[[#This Row],[METRO QUADRADO]]*Tabela4674[[#This Row],[REPETIÇÕES NA SEMANA]]</f>
        <v>906.23</v>
      </c>
    </row>
    <row r="52" spans="1:6">
      <c r="A52" s="1">
        <v>51</v>
      </c>
      <c r="B52" t="s">
        <v>29</v>
      </c>
      <c r="C52" s="1" t="s">
        <v>1</v>
      </c>
      <c r="D52" s="2">
        <v>2539.4499999999998</v>
      </c>
      <c r="E52" s="1">
        <v>1</v>
      </c>
      <c r="F52" s="2">
        <f>Tabela4674[[#This Row],[METRO QUADRADO]]*Tabela4674[[#This Row],[REPETIÇÕES NA SEMANA]]</f>
        <v>2539.4499999999998</v>
      </c>
    </row>
    <row r="53" spans="1:6">
      <c r="A53" s="1">
        <v>52</v>
      </c>
      <c r="B53" t="s">
        <v>36</v>
      </c>
      <c r="C53" s="1" t="s">
        <v>34</v>
      </c>
      <c r="D53" s="2">
        <v>4442.8900000000003</v>
      </c>
      <c r="E53" s="1">
        <v>2</v>
      </c>
      <c r="F53" s="2">
        <f>Tabela4674[[#This Row],[METRO QUADRADO]]*Tabela4674[[#This Row],[REPETIÇÕES NA SEMANA]]</f>
        <v>8885.7800000000007</v>
      </c>
    </row>
    <row r="54" spans="1:6">
      <c r="A54" s="1">
        <v>53</v>
      </c>
      <c r="B54" t="s">
        <v>33</v>
      </c>
      <c r="C54" s="1" t="s">
        <v>34</v>
      </c>
      <c r="D54" s="2">
        <v>11517.53</v>
      </c>
      <c r="E54" s="1">
        <v>2</v>
      </c>
      <c r="F54" s="2">
        <f>Tabela4674[[#This Row],[METRO QUADRADO]]*Tabela4674[[#This Row],[REPETIÇÕES NA SEMANA]]</f>
        <v>23035.06</v>
      </c>
    </row>
    <row r="55" spans="1:6">
      <c r="A55" s="1" t="s">
        <v>5</v>
      </c>
      <c r="D55" s="2">
        <f>SUBTOTAL(109,Tabela4674[METRO QUADRADO])</f>
        <v>373582.61000000004</v>
      </c>
      <c r="F55" s="2">
        <f>SUBTOTAL(109,Tabela4674[TOTAL (METRO QUADRADO)])</f>
        <v>792471.36000000034</v>
      </c>
    </row>
    <row r="56" spans="1:6">
      <c r="F56" s="15"/>
    </row>
  </sheetData>
  <sheetProtection algorithmName="SHA-512" hashValue="dGQbHyGD7LQ9TyZxTxO7aKbO91PFCdi9+ePAw9/VMFPoAwMUfZIwSEKUQ128dLwD45a5P+NQ6xKThXnXyOKKmg==" saltValue="YG6ybgWuXRO4W3qfiz3DCg==" spinCount="100000" sheet="1" objects="1" scenarios="1" autoFilter="0"/>
  <pageMargins left="0.51181102362204722" right="0.51181102362204722" top="0.78740157480314965" bottom="0.78740157480314965" header="0.31496062992125984" footer="0.31496062992125984"/>
  <pageSetup paperSize="9" fitToHeight="0" orientation="landscape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E6010-2767-4BB6-90F7-917DFE46D228}">
  <dimension ref="A1:F5"/>
  <sheetViews>
    <sheetView workbookViewId="0">
      <selection activeCell="B15" sqref="B15"/>
    </sheetView>
  </sheetViews>
  <sheetFormatPr defaultRowHeight="14.25"/>
  <cols>
    <col min="1" max="1" width="5.5" bestFit="1" customWidth="1"/>
    <col min="2" max="2" width="31.25" bestFit="1" customWidth="1"/>
    <col min="3" max="3" width="16.5" customWidth="1"/>
    <col min="4" max="4" width="18.875" bestFit="1" customWidth="1"/>
    <col min="6" max="6" width="9.875" bestFit="1" customWidth="1"/>
  </cols>
  <sheetData>
    <row r="1" spans="1:6" ht="30.75" thickBot="1">
      <c r="A1" s="5" t="s">
        <v>40</v>
      </c>
      <c r="B1" s="6" t="s">
        <v>4</v>
      </c>
      <c r="C1" s="6" t="s">
        <v>42</v>
      </c>
      <c r="D1" s="6" t="s">
        <v>43</v>
      </c>
    </row>
    <row r="2" spans="1:6" ht="15.75" thickTop="1">
      <c r="A2" s="10">
        <v>1</v>
      </c>
      <c r="B2" s="11" t="s">
        <v>41</v>
      </c>
      <c r="C2" s="12">
        <f>Tabela4674[[#Totals],[TOTAL (METRO QUADRADO)]]</f>
        <v>792471.36000000034</v>
      </c>
      <c r="D2" s="13" t="s">
        <v>6</v>
      </c>
      <c r="F2" s="15"/>
    </row>
    <row r="3" spans="1:6" ht="15">
      <c r="B3" s="7" t="s">
        <v>54</v>
      </c>
      <c r="C3" s="8">
        <f>C2</f>
        <v>792471.36000000034</v>
      </c>
      <c r="D3" s="9"/>
      <c r="F3" s="15"/>
    </row>
    <row r="4" spans="1:6" ht="15">
      <c r="B4" s="7" t="s">
        <v>55</v>
      </c>
      <c r="C4" s="8">
        <f>C3*52</f>
        <v>41208510.720000014</v>
      </c>
      <c r="D4" s="9"/>
    </row>
    <row r="5" spans="1:6">
      <c r="A5" t="s">
        <v>5</v>
      </c>
      <c r="C5" s="2"/>
      <c r="D5" s="1"/>
    </row>
  </sheetData>
  <sheetProtection algorithmName="SHA-512" hashValue="LkZ7CT5Lo2LpK5RI+Ed88YdIbPqQTTA+9qUW6IL828qZYPiAnbtns4jWJMvlZoj753Qnt654KaBhde8h4nrpqQ==" saltValue="8pD7amTaxWLVLZRjwIuwVQ==" spinCount="100000" sheet="1" objects="1" scenarios="1"/>
  <printOptions horizontalCentered="1"/>
  <pageMargins left="0.51181102362204722" right="0.51181102362204722" top="0.78740157480314965" bottom="0.78740157480314965" header="0.31496062992125984" footer="0.31496062992125984"/>
  <pageSetup paperSize="9" orientation="landscape" verticalDpi="0" r:id="rId1"/>
  <ignoredErrors>
    <ignoredError sqref="C2:C4" calculatedColumn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333</TotalTime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PRAÇAS</vt:lpstr>
      <vt:lpstr>RESUMO</vt:lpstr>
      <vt:lpstr>PRAÇAS!Titulos_de_impressao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2019-01-28T11:31:10Z</cp:lastPrinted>
  <dcterms:created xsi:type="dcterms:W3CDTF">2018-11-28T07:08:39Z</dcterms:created>
  <dcterms:modified xsi:type="dcterms:W3CDTF">2019-02-16T12:15:19Z</dcterms:modified>
</cp:coreProperties>
</file>